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eanson\Documents\2018_July18_Docs_Oct1\Research\PapersForARJ\PopGenPaperFiles\Jeanson_PopGrowth_ForARJ_Review2\SupplementalFiles\"/>
    </mc:Choice>
  </mc:AlternateContent>
  <xr:revisionPtr revIDLastSave="0" documentId="13_ncr:1_{EF20965B-48CC-4D8C-8D2A-71F0AB2CF9B5}" xr6:coauthVersionLast="45" xr6:coauthVersionMax="45" xr10:uidLastSave="{00000000-0000-0000-0000-000000000000}"/>
  <bookViews>
    <workbookView xWindow="-110" yWindow="-110" windowWidth="19420" windowHeight="10420" tabRatio="855" activeTab="4" xr2:uid="{A06FE510-8318-4CD4-B5A6-80F33E93095C}"/>
  </bookViews>
  <sheets>
    <sheet name="AlphaRoot_Step1_AtoE_4206" sheetId="1" r:id="rId1"/>
    <sheet name="AlphaRoot_Step2_AtoE_4636" sheetId="2" r:id="rId2"/>
    <sheet name="AlphaRoot_Step3_FtoT_4206" sheetId="3" r:id="rId3"/>
    <sheet name="AlphaRoot_Step4_FtoT_4636" sheetId="4" r:id="rId4"/>
    <sheet name="AlphaRoot_Final_Combin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323" i="5" l="1"/>
  <c r="AT323" i="5"/>
  <c r="AL323" i="5"/>
  <c r="AK323" i="5"/>
  <c r="AU322" i="5"/>
  <c r="AT322" i="5"/>
  <c r="AL322" i="5"/>
  <c r="AK322" i="5"/>
  <c r="AM322" i="5" s="1"/>
  <c r="AN322" i="5" s="1"/>
  <c r="AU321" i="5"/>
  <c r="AT321" i="5"/>
  <c r="AL321" i="5"/>
  <c r="AK321" i="5"/>
  <c r="AU320" i="5"/>
  <c r="AT320" i="5"/>
  <c r="AL320" i="5"/>
  <c r="AK320" i="5"/>
  <c r="AU319" i="5"/>
  <c r="AT319" i="5"/>
  <c r="AL319" i="5"/>
  <c r="AK319" i="5"/>
  <c r="AU318" i="5"/>
  <c r="AT318" i="5"/>
  <c r="AL318" i="5"/>
  <c r="AK318" i="5"/>
  <c r="AM318" i="5" s="1"/>
  <c r="AN318" i="5" s="1"/>
  <c r="AU317" i="5"/>
  <c r="AT317" i="5"/>
  <c r="AL317" i="5"/>
  <c r="AK317" i="5"/>
  <c r="AU316" i="5"/>
  <c r="AT316" i="5"/>
  <c r="AL316" i="5"/>
  <c r="AK316" i="5"/>
  <c r="AM316" i="5" s="1"/>
  <c r="AN316" i="5" s="1"/>
  <c r="AU315" i="5"/>
  <c r="AT315" i="5"/>
  <c r="AL315" i="5"/>
  <c r="AK315" i="5"/>
  <c r="AU314" i="5"/>
  <c r="AT314" i="5"/>
  <c r="AL314" i="5"/>
  <c r="AK314" i="5"/>
  <c r="AU313" i="5"/>
  <c r="AT313" i="5"/>
  <c r="AL313" i="5"/>
  <c r="AK313" i="5"/>
  <c r="AU312" i="5"/>
  <c r="AT312" i="5"/>
  <c r="AL312" i="5"/>
  <c r="AK312" i="5"/>
  <c r="AM312" i="5" s="1"/>
  <c r="AN312" i="5" s="1"/>
  <c r="AU311" i="5"/>
  <c r="AT311" i="5"/>
  <c r="AL311" i="5"/>
  <c r="AK311" i="5"/>
  <c r="AU310" i="5"/>
  <c r="AT310" i="5"/>
  <c r="AL310" i="5"/>
  <c r="AK310" i="5"/>
  <c r="AU309" i="5"/>
  <c r="AT309" i="5"/>
  <c r="AL309" i="5"/>
  <c r="AK309" i="5"/>
  <c r="AU308" i="5"/>
  <c r="AT308" i="5"/>
  <c r="AL308" i="5"/>
  <c r="AK308" i="5"/>
  <c r="AU307" i="5"/>
  <c r="AT307" i="5"/>
  <c r="AL307" i="5"/>
  <c r="AK307" i="5"/>
  <c r="AU306" i="5"/>
  <c r="AT306" i="5"/>
  <c r="AL306" i="5"/>
  <c r="AK306" i="5"/>
  <c r="AU305" i="5"/>
  <c r="AT305" i="5"/>
  <c r="AL305" i="5"/>
  <c r="AK305" i="5"/>
  <c r="AU304" i="5"/>
  <c r="AT304" i="5"/>
  <c r="AL304" i="5"/>
  <c r="AK304" i="5"/>
  <c r="AU303" i="5"/>
  <c r="AT303" i="5"/>
  <c r="AL303" i="5"/>
  <c r="AK303" i="5"/>
  <c r="AU302" i="5"/>
  <c r="AT302" i="5"/>
  <c r="AL302" i="5"/>
  <c r="AK302" i="5"/>
  <c r="AU301" i="5"/>
  <c r="AT301" i="5"/>
  <c r="AL301" i="5"/>
  <c r="AK301" i="5"/>
  <c r="AU300" i="5"/>
  <c r="AT300" i="5"/>
  <c r="AL300" i="5"/>
  <c r="AK300" i="5"/>
  <c r="AU299" i="5"/>
  <c r="AT299" i="5"/>
  <c r="AL299" i="5"/>
  <c r="AK299" i="5"/>
  <c r="AU298" i="5"/>
  <c r="AT298" i="5"/>
  <c r="AL298" i="5"/>
  <c r="AK298" i="5"/>
  <c r="AU297" i="5"/>
  <c r="AT297" i="5"/>
  <c r="AL297" i="5"/>
  <c r="AK297" i="5"/>
  <c r="AU296" i="5"/>
  <c r="AT296" i="5"/>
  <c r="AL296" i="5"/>
  <c r="AK296" i="5"/>
  <c r="AU295" i="5"/>
  <c r="AT295" i="5"/>
  <c r="AL295" i="5"/>
  <c r="AK295" i="5"/>
  <c r="AU294" i="5"/>
  <c r="AT294" i="5"/>
  <c r="AL294" i="5"/>
  <c r="AK294" i="5"/>
  <c r="AU293" i="5"/>
  <c r="AT293" i="5"/>
  <c r="AL293" i="5"/>
  <c r="AK293" i="5"/>
  <c r="AU292" i="5"/>
  <c r="AT292" i="5"/>
  <c r="AL292" i="5"/>
  <c r="AK292" i="5"/>
  <c r="AU291" i="5"/>
  <c r="AT291" i="5"/>
  <c r="AL291" i="5"/>
  <c r="AK291" i="5"/>
  <c r="AU290" i="5"/>
  <c r="AT290" i="5"/>
  <c r="AL290" i="5"/>
  <c r="AK290" i="5"/>
  <c r="AU289" i="5"/>
  <c r="AT289" i="5"/>
  <c r="AL289" i="5"/>
  <c r="AK289" i="5"/>
  <c r="AU288" i="5"/>
  <c r="AT288" i="5"/>
  <c r="AL288" i="5"/>
  <c r="AK288" i="5"/>
  <c r="AU287" i="5"/>
  <c r="AT287" i="5"/>
  <c r="AL287" i="5"/>
  <c r="AK287" i="5"/>
  <c r="AU286" i="5"/>
  <c r="AT286" i="5"/>
  <c r="AL286" i="5"/>
  <c r="AK286" i="5"/>
  <c r="AU285" i="5"/>
  <c r="AT285" i="5"/>
  <c r="AL285" i="5"/>
  <c r="AK285" i="5"/>
  <c r="AU284" i="5"/>
  <c r="AT284" i="5"/>
  <c r="AL284" i="5"/>
  <c r="AK284" i="5"/>
  <c r="AU283" i="5"/>
  <c r="AT283" i="5"/>
  <c r="AL283" i="5"/>
  <c r="AK283" i="5"/>
  <c r="AU282" i="5"/>
  <c r="AT282" i="5"/>
  <c r="AL282" i="5"/>
  <c r="AK282" i="5"/>
  <c r="AU281" i="5"/>
  <c r="AT281" i="5"/>
  <c r="AL281" i="5"/>
  <c r="AK281" i="5"/>
  <c r="AU280" i="5"/>
  <c r="AT280" i="5"/>
  <c r="AL280" i="5"/>
  <c r="AK280" i="5"/>
  <c r="AU279" i="5"/>
  <c r="AT279" i="5"/>
  <c r="AL279" i="5"/>
  <c r="AK279" i="5"/>
  <c r="AU278" i="5"/>
  <c r="AT278" i="5"/>
  <c r="AL278" i="5"/>
  <c r="AK278" i="5"/>
  <c r="AU277" i="5"/>
  <c r="AT277" i="5"/>
  <c r="AL277" i="5"/>
  <c r="AK277" i="5"/>
  <c r="AU276" i="5"/>
  <c r="AT276" i="5"/>
  <c r="AL276" i="5"/>
  <c r="AK276" i="5"/>
  <c r="AU275" i="5"/>
  <c r="AT275" i="5"/>
  <c r="AL275" i="5"/>
  <c r="AK275" i="5"/>
  <c r="AU274" i="5"/>
  <c r="AT274" i="5"/>
  <c r="AL274" i="5"/>
  <c r="AK274" i="5"/>
  <c r="AU273" i="5"/>
  <c r="AT273" i="5"/>
  <c r="AL273" i="5"/>
  <c r="AK273" i="5"/>
  <c r="AU272" i="5"/>
  <c r="AT272" i="5"/>
  <c r="AL272" i="5"/>
  <c r="AK272" i="5"/>
  <c r="AU271" i="5"/>
  <c r="AT271" i="5"/>
  <c r="AL271" i="5"/>
  <c r="AK271" i="5"/>
  <c r="AU270" i="5"/>
  <c r="AT270" i="5"/>
  <c r="AL270" i="5"/>
  <c r="AK270" i="5"/>
  <c r="AU269" i="5"/>
  <c r="AT269" i="5"/>
  <c r="AL269" i="5"/>
  <c r="AK269" i="5"/>
  <c r="AU268" i="5"/>
  <c r="AT268" i="5"/>
  <c r="AL268" i="5"/>
  <c r="AK268" i="5"/>
  <c r="AU267" i="5"/>
  <c r="AT267" i="5"/>
  <c r="AL267" i="5"/>
  <c r="AK267" i="5"/>
  <c r="AU266" i="5"/>
  <c r="AT266" i="5"/>
  <c r="AL266" i="5"/>
  <c r="AK266" i="5"/>
  <c r="AU265" i="5"/>
  <c r="AT265" i="5"/>
  <c r="AL265" i="5"/>
  <c r="AK265" i="5"/>
  <c r="AU264" i="5"/>
  <c r="AT264" i="5"/>
  <c r="AL264" i="5"/>
  <c r="AK264" i="5"/>
  <c r="AU263" i="5"/>
  <c r="AT263" i="5"/>
  <c r="AL263" i="5"/>
  <c r="AK263" i="5"/>
  <c r="AU262" i="5"/>
  <c r="AT262" i="5"/>
  <c r="AL262" i="5"/>
  <c r="AK262" i="5"/>
  <c r="AU261" i="5"/>
  <c r="AT261" i="5"/>
  <c r="AL261" i="5"/>
  <c r="AK261" i="5"/>
  <c r="AU260" i="5"/>
  <c r="AT260" i="5"/>
  <c r="AL260" i="5"/>
  <c r="AK260" i="5"/>
  <c r="AU259" i="5"/>
  <c r="AT259" i="5"/>
  <c r="AL259" i="5"/>
  <c r="AK259" i="5"/>
  <c r="AU258" i="5"/>
  <c r="AT258" i="5"/>
  <c r="AL258" i="5"/>
  <c r="AK258" i="5"/>
  <c r="AU257" i="5"/>
  <c r="AT257" i="5"/>
  <c r="AL257" i="5"/>
  <c r="AK257" i="5"/>
  <c r="AU256" i="5"/>
  <c r="AT256" i="5"/>
  <c r="AL256" i="5"/>
  <c r="AK256" i="5"/>
  <c r="AU255" i="5"/>
  <c r="AT255" i="5"/>
  <c r="AL255" i="5"/>
  <c r="AK255" i="5"/>
  <c r="AU254" i="5"/>
  <c r="AT254" i="5"/>
  <c r="AL254" i="5"/>
  <c r="AK254" i="5"/>
  <c r="AU253" i="5"/>
  <c r="AT253" i="5"/>
  <c r="AL253" i="5"/>
  <c r="AK253" i="5"/>
  <c r="AU252" i="5"/>
  <c r="AT252" i="5"/>
  <c r="AL252" i="5"/>
  <c r="AK252" i="5"/>
  <c r="AU251" i="5"/>
  <c r="AT251" i="5"/>
  <c r="AL251" i="5"/>
  <c r="AK251" i="5"/>
  <c r="AU250" i="5"/>
  <c r="AT250" i="5"/>
  <c r="AL250" i="5"/>
  <c r="AK250" i="5"/>
  <c r="AU249" i="5"/>
  <c r="AT249" i="5"/>
  <c r="AL249" i="5"/>
  <c r="AK249" i="5"/>
  <c r="AU248" i="5"/>
  <c r="AT248" i="5"/>
  <c r="AL248" i="5"/>
  <c r="AK248" i="5"/>
  <c r="AU247" i="5"/>
  <c r="AT247" i="5"/>
  <c r="AL247" i="5"/>
  <c r="AK247" i="5"/>
  <c r="AU246" i="5"/>
  <c r="AT246" i="5"/>
  <c r="AL246" i="5"/>
  <c r="AK246" i="5"/>
  <c r="AU245" i="5"/>
  <c r="AT245" i="5"/>
  <c r="AL245" i="5"/>
  <c r="AK245" i="5"/>
  <c r="AU244" i="5"/>
  <c r="AT244" i="5"/>
  <c r="AL244" i="5"/>
  <c r="AK244" i="5"/>
  <c r="AU243" i="5"/>
  <c r="AT243" i="5"/>
  <c r="AL243" i="5"/>
  <c r="AK243" i="5"/>
  <c r="AU242" i="5"/>
  <c r="AT242" i="5"/>
  <c r="AL242" i="5"/>
  <c r="AK242" i="5"/>
  <c r="AU241" i="5"/>
  <c r="AT241" i="5"/>
  <c r="AL241" i="5"/>
  <c r="AK241" i="5"/>
  <c r="AU240" i="5"/>
  <c r="AT240" i="5"/>
  <c r="AL240" i="5"/>
  <c r="AK240" i="5"/>
  <c r="AU239" i="5"/>
  <c r="AT239" i="5"/>
  <c r="AL239" i="5"/>
  <c r="AK239" i="5"/>
  <c r="AU238" i="5"/>
  <c r="AT238" i="5"/>
  <c r="AL238" i="5"/>
  <c r="AK238" i="5"/>
  <c r="AU237" i="5"/>
  <c r="AT237" i="5"/>
  <c r="AL237" i="5"/>
  <c r="AK237" i="5"/>
  <c r="AU236" i="5"/>
  <c r="AT236" i="5"/>
  <c r="AL236" i="5"/>
  <c r="AK236" i="5"/>
  <c r="AU235" i="5"/>
  <c r="AT235" i="5"/>
  <c r="AL235" i="5"/>
  <c r="AK235" i="5"/>
  <c r="AU234" i="5"/>
  <c r="AT234" i="5"/>
  <c r="AL234" i="5"/>
  <c r="AK234" i="5"/>
  <c r="AU233" i="5"/>
  <c r="AT233" i="5"/>
  <c r="AL233" i="5"/>
  <c r="AK233" i="5"/>
  <c r="AU232" i="5"/>
  <c r="AT232" i="5"/>
  <c r="AL232" i="5"/>
  <c r="AK232" i="5"/>
  <c r="AU231" i="5"/>
  <c r="AT231" i="5"/>
  <c r="AL231" i="5"/>
  <c r="AK231" i="5"/>
  <c r="AU230" i="5"/>
  <c r="AT230" i="5"/>
  <c r="AL230" i="5"/>
  <c r="AK230" i="5"/>
  <c r="AU229" i="5"/>
  <c r="AT229" i="5"/>
  <c r="AL229" i="5"/>
  <c r="AK229" i="5"/>
  <c r="AU228" i="5"/>
  <c r="AT228" i="5"/>
  <c r="AL228" i="5"/>
  <c r="AK228" i="5"/>
  <c r="AU227" i="5"/>
  <c r="AT227" i="5"/>
  <c r="AL227" i="5"/>
  <c r="AK227" i="5"/>
  <c r="AU226" i="5"/>
  <c r="AT226" i="5"/>
  <c r="AL226" i="5"/>
  <c r="AK226" i="5"/>
  <c r="AM226" i="5" s="1"/>
  <c r="AN226" i="5" s="1"/>
  <c r="AU225" i="5"/>
  <c r="AT225" i="5"/>
  <c r="AL225" i="5"/>
  <c r="AK225" i="5"/>
  <c r="AU224" i="5"/>
  <c r="AT224" i="5"/>
  <c r="AL224" i="5"/>
  <c r="AK224" i="5"/>
  <c r="AU223" i="5"/>
  <c r="AT223" i="5"/>
  <c r="AL223" i="5"/>
  <c r="AK223" i="5"/>
  <c r="AU222" i="5"/>
  <c r="AT222" i="5"/>
  <c r="AL222" i="5"/>
  <c r="AK222" i="5"/>
  <c r="AU221" i="5"/>
  <c r="AT221" i="5"/>
  <c r="AL221" i="5"/>
  <c r="AK221" i="5"/>
  <c r="AU220" i="5"/>
  <c r="AT220" i="5"/>
  <c r="AL220" i="5"/>
  <c r="AK220" i="5"/>
  <c r="AU219" i="5"/>
  <c r="AT219" i="5"/>
  <c r="AL219" i="5"/>
  <c r="AK219" i="5"/>
  <c r="AU218" i="5"/>
  <c r="AT218" i="5"/>
  <c r="AL218" i="5"/>
  <c r="AK218" i="5"/>
  <c r="AM218" i="5" s="1"/>
  <c r="AN218" i="5" s="1"/>
  <c r="AU217" i="5"/>
  <c r="AT217" i="5"/>
  <c r="AL217" i="5"/>
  <c r="AK217" i="5"/>
  <c r="AU216" i="5"/>
  <c r="AT216" i="5"/>
  <c r="AL216" i="5"/>
  <c r="AK216" i="5"/>
  <c r="AU215" i="5"/>
  <c r="AT215" i="5"/>
  <c r="AL215" i="5"/>
  <c r="AK215" i="5"/>
  <c r="AU214" i="5"/>
  <c r="AT214" i="5"/>
  <c r="AL214" i="5"/>
  <c r="AK214" i="5"/>
  <c r="AM214" i="5" s="1"/>
  <c r="AN214" i="5" s="1"/>
  <c r="AU213" i="5"/>
  <c r="AT213" i="5"/>
  <c r="AL213" i="5"/>
  <c r="AK213" i="5"/>
  <c r="AU212" i="5"/>
  <c r="AT212" i="5"/>
  <c r="AL212" i="5"/>
  <c r="AK212" i="5"/>
  <c r="AU211" i="5"/>
  <c r="AT211" i="5"/>
  <c r="AL211" i="5"/>
  <c r="AK211" i="5"/>
  <c r="AU210" i="5"/>
  <c r="AT210" i="5"/>
  <c r="AL210" i="5"/>
  <c r="AK210" i="5"/>
  <c r="AU209" i="5"/>
  <c r="AT209" i="5"/>
  <c r="AL209" i="5"/>
  <c r="AK209" i="5"/>
  <c r="AU208" i="5"/>
  <c r="AT208" i="5"/>
  <c r="AL208" i="5"/>
  <c r="AK208" i="5"/>
  <c r="AU207" i="5"/>
  <c r="AT207" i="5"/>
  <c r="AL207" i="5"/>
  <c r="AK207" i="5"/>
  <c r="AU206" i="5"/>
  <c r="AT206" i="5"/>
  <c r="AL206" i="5"/>
  <c r="AK206" i="5"/>
  <c r="AU205" i="5"/>
  <c r="AT205" i="5"/>
  <c r="AL205" i="5"/>
  <c r="AK205" i="5"/>
  <c r="AU204" i="5"/>
  <c r="AT204" i="5"/>
  <c r="AL204" i="5"/>
  <c r="AK204" i="5"/>
  <c r="AU203" i="5"/>
  <c r="AT203" i="5"/>
  <c r="AL203" i="5"/>
  <c r="AK203" i="5"/>
  <c r="AU202" i="5"/>
  <c r="AT202" i="5"/>
  <c r="AL202" i="5"/>
  <c r="AK202" i="5"/>
  <c r="AM202" i="5" s="1"/>
  <c r="AN202" i="5" s="1"/>
  <c r="AU201" i="5"/>
  <c r="AT201" i="5"/>
  <c r="AL201" i="5"/>
  <c r="AK201" i="5"/>
  <c r="AU200" i="5"/>
  <c r="AT200" i="5"/>
  <c r="AL200" i="5"/>
  <c r="AK200" i="5"/>
  <c r="AU199" i="5"/>
  <c r="AT199" i="5"/>
  <c r="AL199" i="5"/>
  <c r="AK199" i="5"/>
  <c r="AU198" i="5"/>
  <c r="AT198" i="5"/>
  <c r="AL198" i="5"/>
  <c r="AK198" i="5"/>
  <c r="AM198" i="5" s="1"/>
  <c r="AN198" i="5" s="1"/>
  <c r="AU197" i="5"/>
  <c r="AT197" i="5"/>
  <c r="AL197" i="5"/>
  <c r="AK197" i="5"/>
  <c r="AU196" i="5"/>
  <c r="AT196" i="5"/>
  <c r="AL196" i="5"/>
  <c r="AK196" i="5"/>
  <c r="AU195" i="5"/>
  <c r="AT195" i="5"/>
  <c r="AL195" i="5"/>
  <c r="AK195" i="5"/>
  <c r="AU194" i="5"/>
  <c r="AT194" i="5"/>
  <c r="AL194" i="5"/>
  <c r="AK194" i="5"/>
  <c r="AU193" i="5"/>
  <c r="AT193" i="5"/>
  <c r="AL193" i="5"/>
  <c r="AK193" i="5"/>
  <c r="AU192" i="5"/>
  <c r="AT192" i="5"/>
  <c r="AL192" i="5"/>
  <c r="AK192" i="5"/>
  <c r="AU191" i="5"/>
  <c r="AT191" i="5"/>
  <c r="AL191" i="5"/>
  <c r="AK191" i="5"/>
  <c r="AU190" i="5"/>
  <c r="AT190" i="5"/>
  <c r="AL190" i="5"/>
  <c r="AK190" i="5"/>
  <c r="AU189" i="5"/>
  <c r="AT189" i="5"/>
  <c r="AL189" i="5"/>
  <c r="AK189" i="5"/>
  <c r="AU188" i="5"/>
  <c r="AT188" i="5"/>
  <c r="AL188" i="5"/>
  <c r="AK188" i="5"/>
  <c r="AU187" i="5"/>
  <c r="AT187" i="5"/>
  <c r="AL187" i="5"/>
  <c r="AK187" i="5"/>
  <c r="AU186" i="5"/>
  <c r="AT186" i="5"/>
  <c r="AL186" i="5"/>
  <c r="AK186" i="5"/>
  <c r="AU185" i="5"/>
  <c r="AT185" i="5"/>
  <c r="AL185" i="5"/>
  <c r="AK185" i="5"/>
  <c r="AU184" i="5"/>
  <c r="AT184" i="5"/>
  <c r="AL184" i="5"/>
  <c r="AK184" i="5"/>
  <c r="AU183" i="5"/>
  <c r="AT183" i="5"/>
  <c r="AL183" i="5"/>
  <c r="AK183" i="5"/>
  <c r="AU182" i="5"/>
  <c r="AT182" i="5"/>
  <c r="AL182" i="5"/>
  <c r="AK182" i="5"/>
  <c r="AU181" i="5"/>
  <c r="AT181" i="5"/>
  <c r="AL181" i="5"/>
  <c r="AK181" i="5"/>
  <c r="AU180" i="5"/>
  <c r="AT180" i="5"/>
  <c r="AL180" i="5"/>
  <c r="AK180" i="5"/>
  <c r="AU179" i="5"/>
  <c r="AT179" i="5"/>
  <c r="AL179" i="5"/>
  <c r="AK179" i="5"/>
  <c r="AU178" i="5"/>
  <c r="AT178" i="5"/>
  <c r="AL178" i="5"/>
  <c r="AK178" i="5"/>
  <c r="AU177" i="5"/>
  <c r="AT177" i="5"/>
  <c r="AL177" i="5"/>
  <c r="AK177" i="5"/>
  <c r="AU176" i="5"/>
  <c r="AT176" i="5"/>
  <c r="AL176" i="5"/>
  <c r="AK176" i="5"/>
  <c r="AU175" i="5"/>
  <c r="AT175" i="5"/>
  <c r="AL175" i="5"/>
  <c r="AK175" i="5"/>
  <c r="AU174" i="5"/>
  <c r="AT174" i="5"/>
  <c r="AL174" i="5"/>
  <c r="AK174" i="5"/>
  <c r="AU173" i="5"/>
  <c r="AT173" i="5"/>
  <c r="AL173" i="5"/>
  <c r="AK173" i="5"/>
  <c r="AU172" i="5"/>
  <c r="AT172" i="5"/>
  <c r="AL172" i="5"/>
  <c r="AK172" i="5"/>
  <c r="AU171" i="5"/>
  <c r="AT171" i="5"/>
  <c r="AL171" i="5"/>
  <c r="AK171" i="5"/>
  <c r="AU170" i="5"/>
  <c r="AT170" i="5"/>
  <c r="AL170" i="5"/>
  <c r="AK170" i="5"/>
  <c r="AM170" i="5" s="1"/>
  <c r="AN170" i="5" s="1"/>
  <c r="AU169" i="5"/>
  <c r="AT169" i="5"/>
  <c r="AL169" i="5"/>
  <c r="AK169" i="5"/>
  <c r="AU168" i="5"/>
  <c r="AT168" i="5"/>
  <c r="AL168" i="5"/>
  <c r="AK168" i="5"/>
  <c r="AU167" i="5"/>
  <c r="AT167" i="5"/>
  <c r="AL167" i="5"/>
  <c r="AK167" i="5"/>
  <c r="AU166" i="5"/>
  <c r="AT166" i="5"/>
  <c r="AL166" i="5"/>
  <c r="AK166" i="5"/>
  <c r="AU165" i="5"/>
  <c r="AT165" i="5"/>
  <c r="AL165" i="5"/>
  <c r="AK165" i="5"/>
  <c r="AU164" i="5"/>
  <c r="AT164" i="5"/>
  <c r="AL164" i="5"/>
  <c r="AK164" i="5"/>
  <c r="AU163" i="5"/>
  <c r="AT163" i="5"/>
  <c r="AL163" i="5"/>
  <c r="AK163" i="5"/>
  <c r="AU162" i="5"/>
  <c r="AT162" i="5"/>
  <c r="AL162" i="5"/>
  <c r="AK162" i="5"/>
  <c r="AU161" i="5"/>
  <c r="AT161" i="5"/>
  <c r="AL161" i="5"/>
  <c r="AK161" i="5"/>
  <c r="AU160" i="5"/>
  <c r="AT160" i="5"/>
  <c r="AL160" i="5"/>
  <c r="AK160" i="5"/>
  <c r="AU159" i="5"/>
  <c r="AT159" i="5"/>
  <c r="AL159" i="5"/>
  <c r="AK159" i="5"/>
  <c r="AU158" i="5"/>
  <c r="AT158" i="5"/>
  <c r="AL158" i="5"/>
  <c r="AK158" i="5"/>
  <c r="AU157" i="5"/>
  <c r="AT157" i="5"/>
  <c r="AL157" i="5"/>
  <c r="AK157" i="5"/>
  <c r="AU156" i="5"/>
  <c r="AT156" i="5"/>
  <c r="AL156" i="5"/>
  <c r="AK156" i="5"/>
  <c r="AU155" i="5"/>
  <c r="AT155" i="5"/>
  <c r="AL155" i="5"/>
  <c r="AK155" i="5"/>
  <c r="AU154" i="5"/>
  <c r="AT154" i="5"/>
  <c r="AL154" i="5"/>
  <c r="AK154" i="5"/>
  <c r="AU153" i="5"/>
  <c r="AT153" i="5"/>
  <c r="AL153" i="5"/>
  <c r="AK153" i="5"/>
  <c r="AU152" i="5"/>
  <c r="AT152" i="5"/>
  <c r="AL152" i="5"/>
  <c r="AK152" i="5"/>
  <c r="AU151" i="5"/>
  <c r="AT151" i="5"/>
  <c r="AL151" i="5"/>
  <c r="AK151" i="5"/>
  <c r="AU150" i="5"/>
  <c r="AT150" i="5"/>
  <c r="AL150" i="5"/>
  <c r="AK150" i="5"/>
  <c r="AU149" i="5"/>
  <c r="AT149" i="5"/>
  <c r="AL149" i="5"/>
  <c r="AK149" i="5"/>
  <c r="AU148" i="5"/>
  <c r="AT148" i="5"/>
  <c r="AL148" i="5"/>
  <c r="AK148" i="5"/>
  <c r="AU147" i="5"/>
  <c r="AT147" i="5"/>
  <c r="AL147" i="5"/>
  <c r="AK147" i="5"/>
  <c r="AU146" i="5"/>
  <c r="AT146" i="5"/>
  <c r="AL146" i="5"/>
  <c r="AK146" i="5"/>
  <c r="AU145" i="5"/>
  <c r="AT145" i="5"/>
  <c r="AL145" i="5"/>
  <c r="AK145" i="5"/>
  <c r="AU144" i="5"/>
  <c r="AT144" i="5"/>
  <c r="AL144" i="5"/>
  <c r="AK144" i="5"/>
  <c r="AU143" i="5"/>
  <c r="AT143" i="5"/>
  <c r="AL143" i="5"/>
  <c r="AK143" i="5"/>
  <c r="AU142" i="5"/>
  <c r="AT142" i="5"/>
  <c r="AL142" i="5"/>
  <c r="AK142" i="5"/>
  <c r="AU141" i="5"/>
  <c r="AT141" i="5"/>
  <c r="AL141" i="5"/>
  <c r="AK141" i="5"/>
  <c r="AU140" i="5"/>
  <c r="AT140" i="5"/>
  <c r="AL140" i="5"/>
  <c r="AK140" i="5"/>
  <c r="AU139" i="5"/>
  <c r="AT139" i="5"/>
  <c r="AL139" i="5"/>
  <c r="AK139" i="5"/>
  <c r="AU138" i="5"/>
  <c r="AT138" i="5"/>
  <c r="AL138" i="5"/>
  <c r="AK138" i="5"/>
  <c r="AU137" i="5"/>
  <c r="AT137" i="5"/>
  <c r="AL137" i="5"/>
  <c r="AK137" i="5"/>
  <c r="AU136" i="5"/>
  <c r="AT136" i="5"/>
  <c r="AL136" i="5"/>
  <c r="AK136" i="5"/>
  <c r="AU135" i="5"/>
  <c r="AT135" i="5"/>
  <c r="AL135" i="5"/>
  <c r="AK135" i="5"/>
  <c r="AU134" i="5"/>
  <c r="AT134" i="5"/>
  <c r="AL134" i="5"/>
  <c r="AK134" i="5"/>
  <c r="AU133" i="5"/>
  <c r="AT133" i="5"/>
  <c r="AL133" i="5"/>
  <c r="AK133" i="5"/>
  <c r="AU132" i="5"/>
  <c r="AT132" i="5"/>
  <c r="AL132" i="5"/>
  <c r="AK132" i="5"/>
  <c r="AU131" i="5"/>
  <c r="AT131" i="5"/>
  <c r="AL131" i="5"/>
  <c r="AK131" i="5"/>
  <c r="AU130" i="5"/>
  <c r="AT130" i="5"/>
  <c r="AL130" i="5"/>
  <c r="AK130" i="5"/>
  <c r="AU129" i="5"/>
  <c r="AT129" i="5"/>
  <c r="AL129" i="5"/>
  <c r="AK129" i="5"/>
  <c r="AU128" i="5"/>
  <c r="AT128" i="5"/>
  <c r="AL128" i="5"/>
  <c r="AK128" i="5"/>
  <c r="AU127" i="5"/>
  <c r="AT127" i="5"/>
  <c r="AL127" i="5"/>
  <c r="AK127" i="5"/>
  <c r="AU126" i="5"/>
  <c r="AT126" i="5"/>
  <c r="AL126" i="5"/>
  <c r="AK126" i="5"/>
  <c r="AU125" i="5"/>
  <c r="AT125" i="5"/>
  <c r="AL125" i="5"/>
  <c r="AK125" i="5"/>
  <c r="AU124" i="5"/>
  <c r="AT124" i="5"/>
  <c r="AL124" i="5"/>
  <c r="AK124" i="5"/>
  <c r="AU123" i="5"/>
  <c r="AT123" i="5"/>
  <c r="AL123" i="5"/>
  <c r="AK123" i="5"/>
  <c r="AU122" i="5"/>
  <c r="AT122" i="5"/>
  <c r="AL122" i="5"/>
  <c r="AK122" i="5"/>
  <c r="AU121" i="5"/>
  <c r="AT121" i="5"/>
  <c r="AL121" i="5"/>
  <c r="AK121" i="5"/>
  <c r="AU120" i="5"/>
  <c r="AT120" i="5"/>
  <c r="AL120" i="5"/>
  <c r="AK120" i="5"/>
  <c r="AU119" i="5"/>
  <c r="AT119" i="5"/>
  <c r="AL119" i="5"/>
  <c r="AK119" i="5"/>
  <c r="AU118" i="5"/>
  <c r="AT118" i="5"/>
  <c r="AL118" i="5"/>
  <c r="AK118" i="5"/>
  <c r="AU117" i="5"/>
  <c r="AT117" i="5"/>
  <c r="AL117" i="5"/>
  <c r="AK117" i="5"/>
  <c r="AU116" i="5"/>
  <c r="AT116" i="5"/>
  <c r="AL116" i="5"/>
  <c r="AK116" i="5"/>
  <c r="AU115" i="5"/>
  <c r="AT115" i="5"/>
  <c r="AL115" i="5"/>
  <c r="AK115" i="5"/>
  <c r="AU114" i="5"/>
  <c r="AT114" i="5"/>
  <c r="AL114" i="5"/>
  <c r="AK114" i="5"/>
  <c r="AU113" i="5"/>
  <c r="AT113" i="5"/>
  <c r="AL113" i="5"/>
  <c r="AK113" i="5"/>
  <c r="AU112" i="5"/>
  <c r="AT112" i="5"/>
  <c r="AL112" i="5"/>
  <c r="AK112" i="5"/>
  <c r="AU111" i="5"/>
  <c r="AT111" i="5"/>
  <c r="AL111" i="5"/>
  <c r="AK111" i="5"/>
  <c r="AU110" i="5"/>
  <c r="AT110" i="5"/>
  <c r="AL110" i="5"/>
  <c r="AK110" i="5"/>
  <c r="AM110" i="5" s="1"/>
  <c r="AN110" i="5" s="1"/>
  <c r="AU109" i="5"/>
  <c r="AT109" i="5"/>
  <c r="AL109" i="5"/>
  <c r="AK109" i="5"/>
  <c r="AU108" i="5"/>
  <c r="AT108" i="5"/>
  <c r="AL108" i="5"/>
  <c r="AK108" i="5"/>
  <c r="AU107" i="5"/>
  <c r="AT107" i="5"/>
  <c r="AL107" i="5"/>
  <c r="AK107" i="5"/>
  <c r="AU106" i="5"/>
  <c r="AT106" i="5"/>
  <c r="AL106" i="5"/>
  <c r="AK106" i="5"/>
  <c r="AM106" i="5" s="1"/>
  <c r="AN106" i="5" s="1"/>
  <c r="AU105" i="5"/>
  <c r="AT105" i="5"/>
  <c r="AL105" i="5"/>
  <c r="AK105" i="5"/>
  <c r="AU104" i="5"/>
  <c r="AT104" i="5"/>
  <c r="AL104" i="5"/>
  <c r="AK104" i="5"/>
  <c r="AU103" i="5"/>
  <c r="AT103" i="5"/>
  <c r="AL103" i="5"/>
  <c r="AK103" i="5"/>
  <c r="AU102" i="5"/>
  <c r="AT102" i="5"/>
  <c r="AL102" i="5"/>
  <c r="AK102" i="5"/>
  <c r="AM102" i="5" s="1"/>
  <c r="AN102" i="5" s="1"/>
  <c r="AU101" i="5"/>
  <c r="AT101" i="5"/>
  <c r="AL101" i="5"/>
  <c r="AK101" i="5"/>
  <c r="AU100" i="5"/>
  <c r="AT100" i="5"/>
  <c r="AL100" i="5"/>
  <c r="AK100" i="5"/>
  <c r="AU99" i="5"/>
  <c r="AT99" i="5"/>
  <c r="AL99" i="5"/>
  <c r="AK99" i="5"/>
  <c r="AU98" i="5"/>
  <c r="AT98" i="5"/>
  <c r="AL98" i="5"/>
  <c r="AK98" i="5"/>
  <c r="AM98" i="5" s="1"/>
  <c r="AN98" i="5" s="1"/>
  <c r="AU97" i="5"/>
  <c r="AT97" i="5"/>
  <c r="AL97" i="5"/>
  <c r="AK97" i="5"/>
  <c r="AU96" i="5"/>
  <c r="AT96" i="5"/>
  <c r="AL96" i="5"/>
  <c r="AK96" i="5"/>
  <c r="AU95" i="5"/>
  <c r="AT95" i="5"/>
  <c r="AL95" i="5"/>
  <c r="AK95" i="5"/>
  <c r="AU94" i="5"/>
  <c r="AT94" i="5"/>
  <c r="AL94" i="5"/>
  <c r="AK94" i="5"/>
  <c r="AM94" i="5" s="1"/>
  <c r="AN94" i="5" s="1"/>
  <c r="AU93" i="5"/>
  <c r="AT93" i="5"/>
  <c r="AL93" i="5"/>
  <c r="AK93" i="5"/>
  <c r="AU92" i="5"/>
  <c r="AT92" i="5"/>
  <c r="AL92" i="5"/>
  <c r="AK92" i="5"/>
  <c r="AU91" i="5"/>
  <c r="AT91" i="5"/>
  <c r="AL91" i="5"/>
  <c r="AK91" i="5"/>
  <c r="AU90" i="5"/>
  <c r="AT90" i="5"/>
  <c r="AL90" i="5"/>
  <c r="AK90" i="5"/>
  <c r="AM90" i="5" s="1"/>
  <c r="AN90" i="5" s="1"/>
  <c r="AU89" i="5"/>
  <c r="AT89" i="5"/>
  <c r="AL89" i="5"/>
  <c r="AK89" i="5"/>
  <c r="AU88" i="5"/>
  <c r="AT88" i="5"/>
  <c r="AL88" i="5"/>
  <c r="AK88" i="5"/>
  <c r="AU87" i="5"/>
  <c r="AT87" i="5"/>
  <c r="AL87" i="5"/>
  <c r="AK87" i="5"/>
  <c r="AU86" i="5"/>
  <c r="AT86" i="5"/>
  <c r="AL86" i="5"/>
  <c r="AK86" i="5"/>
  <c r="AU85" i="5"/>
  <c r="AT85" i="5"/>
  <c r="AL85" i="5"/>
  <c r="AK85" i="5"/>
  <c r="AU84" i="5"/>
  <c r="AT84" i="5"/>
  <c r="AL84" i="5"/>
  <c r="AK84" i="5"/>
  <c r="AU83" i="5"/>
  <c r="AT83" i="5"/>
  <c r="AL83" i="5"/>
  <c r="AK83" i="5"/>
  <c r="AU82" i="5"/>
  <c r="AT82" i="5"/>
  <c r="AL82" i="5"/>
  <c r="AK82" i="5"/>
  <c r="AU81" i="5"/>
  <c r="AT81" i="5"/>
  <c r="AL81" i="5"/>
  <c r="AK81" i="5"/>
  <c r="AU80" i="5"/>
  <c r="AT80" i="5"/>
  <c r="AL80" i="5"/>
  <c r="AK80" i="5"/>
  <c r="AU79" i="5"/>
  <c r="AT79" i="5"/>
  <c r="AL79" i="5"/>
  <c r="AK79" i="5"/>
  <c r="AU78" i="5"/>
  <c r="AT78" i="5"/>
  <c r="AL78" i="5"/>
  <c r="AK78" i="5"/>
  <c r="AU77" i="5"/>
  <c r="AT77" i="5"/>
  <c r="AL77" i="5"/>
  <c r="AK77" i="5"/>
  <c r="AU76" i="5"/>
  <c r="AT76" i="5"/>
  <c r="AL76" i="5"/>
  <c r="AK76" i="5"/>
  <c r="AU75" i="5"/>
  <c r="AT75" i="5"/>
  <c r="AL75" i="5"/>
  <c r="AK75" i="5"/>
  <c r="AU74" i="5"/>
  <c r="AT74" i="5"/>
  <c r="AL74" i="5"/>
  <c r="AK74" i="5"/>
  <c r="AU73" i="5"/>
  <c r="AT73" i="5"/>
  <c r="AL73" i="5"/>
  <c r="AK73" i="5"/>
  <c r="AU72" i="5"/>
  <c r="AT72" i="5"/>
  <c r="AL72" i="5"/>
  <c r="AK72" i="5"/>
  <c r="AU71" i="5"/>
  <c r="AT71" i="5"/>
  <c r="AL71" i="5"/>
  <c r="AK71" i="5"/>
  <c r="AU70" i="5"/>
  <c r="AT70" i="5"/>
  <c r="AL70" i="5"/>
  <c r="AK70" i="5"/>
  <c r="AU69" i="5"/>
  <c r="AT69" i="5"/>
  <c r="AL69" i="5"/>
  <c r="AK69" i="5"/>
  <c r="AU68" i="5"/>
  <c r="AT68" i="5"/>
  <c r="AL68" i="5"/>
  <c r="AK68" i="5"/>
  <c r="AU67" i="5"/>
  <c r="AT67" i="5"/>
  <c r="AL67" i="5"/>
  <c r="AK67" i="5"/>
  <c r="AU66" i="5"/>
  <c r="AT66" i="5"/>
  <c r="AL66" i="5"/>
  <c r="AK66" i="5"/>
  <c r="AM66" i="5" s="1"/>
  <c r="AN66" i="5" s="1"/>
  <c r="AU65" i="5"/>
  <c r="AT65" i="5"/>
  <c r="AL65" i="5"/>
  <c r="AK65" i="5"/>
  <c r="AU64" i="5"/>
  <c r="AT64" i="5"/>
  <c r="AL64" i="5"/>
  <c r="AK64" i="5"/>
  <c r="AU63" i="5"/>
  <c r="AT63" i="5"/>
  <c r="AL63" i="5"/>
  <c r="AK63" i="5"/>
  <c r="AU62" i="5"/>
  <c r="AT62" i="5"/>
  <c r="AL62" i="5"/>
  <c r="AK62" i="5"/>
  <c r="AU61" i="5"/>
  <c r="AT61" i="5"/>
  <c r="AL61" i="5"/>
  <c r="AK61" i="5"/>
  <c r="AU60" i="5"/>
  <c r="AT60" i="5"/>
  <c r="AL60" i="5"/>
  <c r="AK60" i="5"/>
  <c r="AU59" i="5"/>
  <c r="AT59" i="5"/>
  <c r="AL59" i="5"/>
  <c r="AK59" i="5"/>
  <c r="AU58" i="5"/>
  <c r="AT58" i="5"/>
  <c r="AL58" i="5"/>
  <c r="AK58" i="5"/>
  <c r="AU57" i="5"/>
  <c r="AT57" i="5"/>
  <c r="AL57" i="5"/>
  <c r="AK57" i="5"/>
  <c r="AU56" i="5"/>
  <c r="AT56" i="5"/>
  <c r="AL56" i="5"/>
  <c r="AK56" i="5"/>
  <c r="AU55" i="5"/>
  <c r="AT55" i="5"/>
  <c r="AL55" i="5"/>
  <c r="AK55" i="5"/>
  <c r="AU54" i="5"/>
  <c r="AT54" i="5"/>
  <c r="AL54" i="5"/>
  <c r="AK54" i="5"/>
  <c r="AU53" i="5"/>
  <c r="AT53" i="5"/>
  <c r="AL53" i="5"/>
  <c r="AK53" i="5"/>
  <c r="AU52" i="5"/>
  <c r="AT52" i="5"/>
  <c r="AL52" i="5"/>
  <c r="AK52" i="5"/>
  <c r="AU51" i="5"/>
  <c r="AT51" i="5"/>
  <c r="AL51" i="5"/>
  <c r="AK51" i="5"/>
  <c r="AU50" i="5"/>
  <c r="AT50" i="5"/>
  <c r="AL50" i="5"/>
  <c r="AK50" i="5"/>
  <c r="AU49" i="5"/>
  <c r="AT49" i="5"/>
  <c r="AL49" i="5"/>
  <c r="AK49" i="5"/>
  <c r="AU48" i="5"/>
  <c r="AT48" i="5"/>
  <c r="AL48" i="5"/>
  <c r="AK48" i="5"/>
  <c r="AU47" i="5"/>
  <c r="AT47" i="5"/>
  <c r="AL47" i="5"/>
  <c r="AK47" i="5"/>
  <c r="AU46" i="5"/>
  <c r="AT46" i="5"/>
  <c r="AL46" i="5"/>
  <c r="AK46" i="5"/>
  <c r="AU45" i="5"/>
  <c r="AT45" i="5"/>
  <c r="AL45" i="5"/>
  <c r="AK45" i="5"/>
  <c r="AU44" i="5"/>
  <c r="AT44" i="5"/>
  <c r="AL44" i="5"/>
  <c r="AK44" i="5"/>
  <c r="AU43" i="5"/>
  <c r="AT43" i="5"/>
  <c r="AL43" i="5"/>
  <c r="AK43" i="5"/>
  <c r="BL42" i="5"/>
  <c r="BK42" i="5"/>
  <c r="AU42" i="5"/>
  <c r="AT42" i="5"/>
  <c r="AL42" i="5"/>
  <c r="AK42" i="5"/>
  <c r="AU41" i="5"/>
  <c r="AT41" i="5"/>
  <c r="AL41" i="5"/>
  <c r="AK41" i="5"/>
  <c r="AU40" i="5"/>
  <c r="AT40" i="5"/>
  <c r="AL40" i="5"/>
  <c r="AK40" i="5"/>
  <c r="AU39" i="5"/>
  <c r="AT39" i="5"/>
  <c r="AL39" i="5"/>
  <c r="AK39" i="5"/>
  <c r="AU38" i="5"/>
  <c r="AT38" i="5"/>
  <c r="AL38" i="5"/>
  <c r="AK38" i="5"/>
  <c r="AU37" i="5"/>
  <c r="AT37" i="5"/>
  <c r="AL37" i="5"/>
  <c r="AK37" i="5"/>
  <c r="AU36" i="5"/>
  <c r="AT36" i="5"/>
  <c r="AL36" i="5"/>
  <c r="AK36" i="5"/>
  <c r="AU35" i="5"/>
  <c r="AT35" i="5"/>
  <c r="AL35" i="5"/>
  <c r="AK35" i="5"/>
  <c r="AU34" i="5"/>
  <c r="AT34" i="5"/>
  <c r="AL34" i="5"/>
  <c r="AK34" i="5"/>
  <c r="AU33" i="5"/>
  <c r="AT33" i="5"/>
  <c r="AL33" i="5"/>
  <c r="AK33" i="5"/>
  <c r="AU32" i="5"/>
  <c r="AT32" i="5"/>
  <c r="AL32" i="5"/>
  <c r="AK32" i="5"/>
  <c r="AU31" i="5"/>
  <c r="AT31" i="5"/>
  <c r="AL31" i="5"/>
  <c r="AK31" i="5"/>
  <c r="AU30" i="5"/>
  <c r="AT30" i="5"/>
  <c r="AL30" i="5"/>
  <c r="AK30" i="5"/>
  <c r="AU29" i="5"/>
  <c r="AT29" i="5"/>
  <c r="AL29" i="5"/>
  <c r="AK29" i="5"/>
  <c r="AU28" i="5"/>
  <c r="AT28" i="5"/>
  <c r="AL28" i="5"/>
  <c r="AK28" i="5"/>
  <c r="AU27" i="5"/>
  <c r="AT27" i="5"/>
  <c r="AL27" i="5"/>
  <c r="AK27" i="5"/>
  <c r="AU26" i="5"/>
  <c r="AT26" i="5"/>
  <c r="AL26" i="5"/>
  <c r="AK26" i="5"/>
  <c r="AU25" i="5"/>
  <c r="AT25" i="5"/>
  <c r="AL25" i="5"/>
  <c r="AK25" i="5"/>
  <c r="AU24" i="5"/>
  <c r="AT24" i="5"/>
  <c r="AL24" i="5"/>
  <c r="AK24" i="5"/>
  <c r="AU23" i="5"/>
  <c r="AT23" i="5"/>
  <c r="AL23" i="5"/>
  <c r="AK23" i="5"/>
  <c r="AU22" i="5"/>
  <c r="AT22" i="5"/>
  <c r="AL22" i="5"/>
  <c r="AK22" i="5"/>
  <c r="AU21" i="5"/>
  <c r="AT21" i="5"/>
  <c r="AL21" i="5"/>
  <c r="AK21" i="5"/>
  <c r="AU20" i="5"/>
  <c r="AT20" i="5"/>
  <c r="AL20" i="5"/>
  <c r="AK20" i="5"/>
  <c r="AU19" i="5"/>
  <c r="AT19" i="5"/>
  <c r="AL19" i="5"/>
  <c r="AK19" i="5"/>
  <c r="AU18" i="5"/>
  <c r="AT18" i="5"/>
  <c r="AL18" i="5"/>
  <c r="AK18" i="5"/>
  <c r="AU17" i="5"/>
  <c r="AT17" i="5"/>
  <c r="AL17" i="5"/>
  <c r="AK17" i="5"/>
  <c r="AU16" i="5"/>
  <c r="AT16" i="5"/>
  <c r="AL16" i="5"/>
  <c r="AK16" i="5"/>
  <c r="AU15" i="5"/>
  <c r="AT15" i="5"/>
  <c r="AL15" i="5"/>
  <c r="AK15" i="5"/>
  <c r="AU14" i="5"/>
  <c r="AT14" i="5"/>
  <c r="AL14" i="5"/>
  <c r="AK14" i="5"/>
  <c r="AU13" i="5"/>
  <c r="AT13" i="5"/>
  <c r="AL13" i="5"/>
  <c r="AK13" i="5"/>
  <c r="AU12" i="5"/>
  <c r="AT12" i="5"/>
  <c r="AL12" i="5"/>
  <c r="AK12" i="5"/>
  <c r="AU11" i="5"/>
  <c r="AT11" i="5"/>
  <c r="AL11" i="5"/>
  <c r="AK11" i="5"/>
  <c r="AU10" i="5"/>
  <c r="AT10" i="5"/>
  <c r="AL10" i="5"/>
  <c r="AK10" i="5"/>
  <c r="AU9" i="5"/>
  <c r="AT9" i="5"/>
  <c r="AL9" i="5"/>
  <c r="AK9" i="5"/>
  <c r="AU8" i="5"/>
  <c r="AT8" i="5"/>
  <c r="AL8" i="5"/>
  <c r="AK8" i="5"/>
  <c r="AU7" i="5"/>
  <c r="AT7" i="5"/>
  <c r="AL7" i="5"/>
  <c r="AK7" i="5"/>
  <c r="AU6" i="5"/>
  <c r="AT6" i="5"/>
  <c r="AL6" i="5"/>
  <c r="AK6" i="5"/>
  <c r="AU5" i="5"/>
  <c r="AT5" i="5"/>
  <c r="AL5" i="5"/>
  <c r="AK5" i="5"/>
  <c r="AU4" i="5"/>
  <c r="AT4" i="5"/>
  <c r="AL4" i="5"/>
  <c r="AK4" i="5"/>
  <c r="BA3" i="5"/>
  <c r="BA4" i="5" s="1"/>
  <c r="BA5" i="5" s="1"/>
  <c r="BA6" i="5" s="1"/>
  <c r="BA7" i="5" s="1"/>
  <c r="BA8" i="5" s="1"/>
  <c r="BA9" i="5" s="1"/>
  <c r="BA10" i="5" s="1"/>
  <c r="BA11" i="5" s="1"/>
  <c r="BA12" i="5" s="1"/>
  <c r="BA13" i="5" s="1"/>
  <c r="BA14" i="5" s="1"/>
  <c r="BA15" i="5" s="1"/>
  <c r="BA16" i="5" s="1"/>
  <c r="BA17" i="5" s="1"/>
  <c r="BA18" i="5" s="1"/>
  <c r="BA19" i="5" s="1"/>
  <c r="BA20" i="5" s="1"/>
  <c r="BA21" i="5" s="1"/>
  <c r="BA22" i="5" s="1"/>
  <c r="BA23" i="5" s="1"/>
  <c r="BA24" i="5" s="1"/>
  <c r="BA25" i="5" s="1"/>
  <c r="BA26" i="5" s="1"/>
  <c r="BA27" i="5" s="1"/>
  <c r="BA28" i="5" s="1"/>
  <c r="BA29" i="5" s="1"/>
  <c r="BA30" i="5" s="1"/>
  <c r="BA31" i="5" s="1"/>
  <c r="BA32" i="5" s="1"/>
  <c r="BA33" i="5" s="1"/>
  <c r="BA34" i="5" s="1"/>
  <c r="BA35" i="5" s="1"/>
  <c r="BA36" i="5" s="1"/>
  <c r="BA37" i="5" s="1"/>
  <c r="BA38" i="5" s="1"/>
  <c r="BA39" i="5" s="1"/>
  <c r="BA40" i="5" s="1"/>
  <c r="BA41" i="5" s="1"/>
  <c r="BA42" i="5" s="1"/>
  <c r="BA43" i="5" s="1"/>
  <c r="BA44" i="5" s="1"/>
  <c r="BA45" i="5" s="1"/>
  <c r="BA46" i="5" s="1"/>
  <c r="BA47" i="5" s="1"/>
  <c r="BA48" i="5" s="1"/>
  <c r="BA49" i="5" s="1"/>
  <c r="BA50" i="5" s="1"/>
  <c r="BA51" i="5" s="1"/>
  <c r="BA52" i="5" s="1"/>
  <c r="BA53" i="5" s="1"/>
  <c r="BA54" i="5" s="1"/>
  <c r="BA55" i="5" s="1"/>
  <c r="BA56" i="5" s="1"/>
  <c r="BA57" i="5" s="1"/>
  <c r="BA58" i="5" s="1"/>
  <c r="BA59" i="5" s="1"/>
  <c r="BA60" i="5" s="1"/>
  <c r="BA61" i="5" s="1"/>
  <c r="BA62" i="5" s="1"/>
  <c r="BA63" i="5" s="1"/>
  <c r="BA64" i="5" s="1"/>
  <c r="BA65" i="5" s="1"/>
  <c r="BA66" i="5" s="1"/>
  <c r="BA67" i="5" s="1"/>
  <c r="BA68" i="5" s="1"/>
  <c r="BA69" i="5" s="1"/>
  <c r="BA70" i="5" s="1"/>
  <c r="BA71" i="5" s="1"/>
  <c r="BA72" i="5" s="1"/>
  <c r="BA73" i="5" s="1"/>
  <c r="BA74" i="5" s="1"/>
  <c r="BA75" i="5" s="1"/>
  <c r="BA76" i="5" s="1"/>
  <c r="BA77" i="5" s="1"/>
  <c r="BA78" i="5" s="1"/>
  <c r="BA79" i="5" s="1"/>
  <c r="BA80" i="5" s="1"/>
  <c r="BA81" i="5" s="1"/>
  <c r="BA82" i="5" s="1"/>
  <c r="BA83" i="5" s="1"/>
  <c r="BA84" i="5" s="1"/>
  <c r="BA85" i="5" s="1"/>
  <c r="BA86" i="5" s="1"/>
  <c r="BA87" i="5" s="1"/>
  <c r="BA88" i="5" s="1"/>
  <c r="BA89" i="5" s="1"/>
  <c r="BA90" i="5" s="1"/>
  <c r="BA91" i="5" s="1"/>
  <c r="BA92" i="5" s="1"/>
  <c r="BA93" i="5" s="1"/>
  <c r="BA94" i="5" s="1"/>
  <c r="BA95" i="5" s="1"/>
  <c r="BA96" i="5" s="1"/>
  <c r="BA97" i="5" s="1"/>
  <c r="BA98" i="5" s="1"/>
  <c r="BA99" i="5" s="1"/>
  <c r="BA100" i="5" s="1"/>
  <c r="BA101" i="5" s="1"/>
  <c r="BA102" i="5" s="1"/>
  <c r="BA103" i="5" s="1"/>
  <c r="BA104" i="5" s="1"/>
  <c r="BA105" i="5" s="1"/>
  <c r="BA106" i="5" s="1"/>
  <c r="BA107" i="5" s="1"/>
  <c r="BA108" i="5" s="1"/>
  <c r="BA109" i="5" s="1"/>
  <c r="BA110" i="5" s="1"/>
  <c r="BA111" i="5" s="1"/>
  <c r="BA112" i="5" s="1"/>
  <c r="BA113" i="5" s="1"/>
  <c r="BA114" i="5" s="1"/>
  <c r="BA115" i="5" s="1"/>
  <c r="BA116" i="5" s="1"/>
  <c r="BA117" i="5" s="1"/>
  <c r="BA118" i="5" s="1"/>
  <c r="BA119" i="5" s="1"/>
  <c r="BA120" i="5" s="1"/>
  <c r="BA121" i="5" s="1"/>
  <c r="BA122" i="5" s="1"/>
  <c r="BA123" i="5" s="1"/>
  <c r="BA124" i="5" s="1"/>
  <c r="BA125" i="5" s="1"/>
  <c r="BA126" i="5" s="1"/>
  <c r="BA127" i="5" s="1"/>
  <c r="BA128" i="5" s="1"/>
  <c r="BA129" i="5" s="1"/>
  <c r="BA130" i="5" s="1"/>
  <c r="BA131" i="5" s="1"/>
  <c r="BA132" i="5" s="1"/>
  <c r="BA133" i="5" s="1"/>
  <c r="BA134" i="5" s="1"/>
  <c r="BA135" i="5" s="1"/>
  <c r="BA136" i="5" s="1"/>
  <c r="BA137" i="5" s="1"/>
  <c r="BA138" i="5" s="1"/>
  <c r="BA139" i="5" s="1"/>
  <c r="BA140" i="5" s="1"/>
  <c r="BA141" i="5" s="1"/>
  <c r="BA142" i="5" s="1"/>
  <c r="BA143" i="5" s="1"/>
  <c r="BA144" i="5" s="1"/>
  <c r="BA145" i="5" s="1"/>
  <c r="BA146" i="5" s="1"/>
  <c r="BA147" i="5" s="1"/>
  <c r="BA148" i="5" s="1"/>
  <c r="BA149" i="5" s="1"/>
  <c r="BA150" i="5" s="1"/>
  <c r="BA151" i="5" s="1"/>
  <c r="BA152" i="5" s="1"/>
  <c r="BA153" i="5" s="1"/>
  <c r="BA154" i="5" s="1"/>
  <c r="BA155" i="5" s="1"/>
  <c r="BA156" i="5" s="1"/>
  <c r="BA157" i="5" s="1"/>
  <c r="BA158" i="5" s="1"/>
  <c r="BA159" i="5" s="1"/>
  <c r="BA160" i="5" s="1"/>
  <c r="BA161" i="5" s="1"/>
  <c r="BA162" i="5" s="1"/>
  <c r="BA163" i="5" s="1"/>
  <c r="BA164" i="5" s="1"/>
  <c r="BA165" i="5" s="1"/>
  <c r="BA166" i="5" s="1"/>
  <c r="BA167" i="5" s="1"/>
  <c r="BA168" i="5" s="1"/>
  <c r="BA169" i="5" s="1"/>
  <c r="BA170" i="5" s="1"/>
  <c r="BA171" i="5" s="1"/>
  <c r="BA172" i="5" s="1"/>
  <c r="BA173" i="5" s="1"/>
  <c r="BA174" i="5" s="1"/>
  <c r="BA175" i="5" s="1"/>
  <c r="BA176" i="5" s="1"/>
  <c r="BA177" i="5" s="1"/>
  <c r="BA178" i="5" s="1"/>
  <c r="BA179" i="5" s="1"/>
  <c r="BA180" i="5" s="1"/>
  <c r="BA181" i="5" s="1"/>
  <c r="BA182" i="5" s="1"/>
  <c r="BA183" i="5" s="1"/>
  <c r="BA184" i="5" s="1"/>
  <c r="BA185" i="5" s="1"/>
  <c r="BA186" i="5" s="1"/>
  <c r="BA187" i="5" s="1"/>
  <c r="BA188" i="5" s="1"/>
  <c r="BA189" i="5" s="1"/>
  <c r="BA190" i="5" s="1"/>
  <c r="BA191" i="5" s="1"/>
  <c r="BA192" i="5" s="1"/>
  <c r="BA193" i="5" s="1"/>
  <c r="BA194" i="5" s="1"/>
  <c r="BA195" i="5" s="1"/>
  <c r="BA196" i="5" s="1"/>
  <c r="BA197" i="5" s="1"/>
  <c r="BA198" i="5" s="1"/>
  <c r="BA199" i="5" s="1"/>
  <c r="BA200" i="5" s="1"/>
  <c r="BA201" i="5" s="1"/>
  <c r="BA202" i="5" s="1"/>
  <c r="BA203" i="5" s="1"/>
  <c r="BA204" i="5" s="1"/>
  <c r="BA205" i="5" s="1"/>
  <c r="BA206" i="5" s="1"/>
  <c r="BA207" i="5" s="1"/>
  <c r="BA208" i="5" s="1"/>
  <c r="BA209" i="5" s="1"/>
  <c r="BA210" i="5" s="1"/>
  <c r="BA211" i="5" s="1"/>
  <c r="BA212" i="5" s="1"/>
  <c r="BA213" i="5" s="1"/>
  <c r="BA214" i="5" s="1"/>
  <c r="BA215" i="5" s="1"/>
  <c r="BA216" i="5" s="1"/>
  <c r="BA217" i="5" s="1"/>
  <c r="BA218" i="5" s="1"/>
  <c r="BA219" i="5" s="1"/>
  <c r="BA220" i="5" s="1"/>
  <c r="BA221" i="5" s="1"/>
  <c r="BA222" i="5" s="1"/>
  <c r="BA223" i="5" s="1"/>
  <c r="BA224" i="5" s="1"/>
  <c r="BA225" i="5" s="1"/>
  <c r="BA226" i="5" s="1"/>
  <c r="BA227" i="5" s="1"/>
  <c r="BA228" i="5" s="1"/>
  <c r="BA229" i="5" s="1"/>
  <c r="BA230" i="5" s="1"/>
  <c r="BA231" i="5" s="1"/>
  <c r="BA232" i="5" s="1"/>
  <c r="BA233" i="5" s="1"/>
  <c r="BA234" i="5" s="1"/>
  <c r="BA235" i="5" s="1"/>
  <c r="BA236" i="5" s="1"/>
  <c r="BA237" i="5" s="1"/>
  <c r="BA238" i="5" s="1"/>
  <c r="BA239" i="5" s="1"/>
  <c r="BA240" i="5" s="1"/>
  <c r="BA241" i="5" s="1"/>
  <c r="BA242" i="5" s="1"/>
  <c r="BA243" i="5" s="1"/>
  <c r="BA244" i="5" s="1"/>
  <c r="BA245" i="5" s="1"/>
  <c r="BA246" i="5" s="1"/>
  <c r="BA247" i="5" s="1"/>
  <c r="BA248" i="5" s="1"/>
  <c r="BA249" i="5" s="1"/>
  <c r="BA250" i="5" s="1"/>
  <c r="BA251" i="5" s="1"/>
  <c r="BA252" i="5" s="1"/>
  <c r="BA253" i="5" s="1"/>
  <c r="BA254" i="5" s="1"/>
  <c r="BA255" i="5" s="1"/>
  <c r="BA256" i="5" s="1"/>
  <c r="BA257" i="5" s="1"/>
  <c r="BA258" i="5" s="1"/>
  <c r="BA259" i="5" s="1"/>
  <c r="BA260" i="5" s="1"/>
  <c r="BA261" i="5" s="1"/>
  <c r="BA262" i="5" s="1"/>
  <c r="BA263" i="5" s="1"/>
  <c r="BA264" i="5" s="1"/>
  <c r="BA265" i="5" s="1"/>
  <c r="BA266" i="5" s="1"/>
  <c r="BA267" i="5" s="1"/>
  <c r="BA268" i="5" s="1"/>
  <c r="BA269" i="5" s="1"/>
  <c r="BA270" i="5" s="1"/>
  <c r="BA271" i="5" s="1"/>
  <c r="BA272" i="5" s="1"/>
  <c r="BA273" i="5" s="1"/>
  <c r="BA274" i="5" s="1"/>
  <c r="BA275" i="5" s="1"/>
  <c r="BA276" i="5" s="1"/>
  <c r="BA277" i="5" s="1"/>
  <c r="BA278" i="5" s="1"/>
  <c r="BA279" i="5" s="1"/>
  <c r="BA280" i="5" s="1"/>
  <c r="BA281" i="5" s="1"/>
  <c r="BA282" i="5" s="1"/>
  <c r="BA283" i="5" s="1"/>
  <c r="BA284" i="5" s="1"/>
  <c r="BA285" i="5" s="1"/>
  <c r="BA286" i="5" s="1"/>
  <c r="BA287" i="5" s="1"/>
  <c r="BA288" i="5" s="1"/>
  <c r="BA289" i="5" s="1"/>
  <c r="BA290" i="5" s="1"/>
  <c r="BA291" i="5" s="1"/>
  <c r="BA292" i="5" s="1"/>
  <c r="BA293" i="5" s="1"/>
  <c r="BA294" i="5" s="1"/>
  <c r="BA295" i="5" s="1"/>
  <c r="BA296" i="5" s="1"/>
  <c r="BA297" i="5" s="1"/>
  <c r="BA298" i="5" s="1"/>
  <c r="BA299" i="5" s="1"/>
  <c r="BA300" i="5" s="1"/>
  <c r="BA301" i="5" s="1"/>
  <c r="BA302" i="5" s="1"/>
  <c r="BA303" i="5" s="1"/>
  <c r="BA304" i="5" s="1"/>
  <c r="BA305" i="5" s="1"/>
  <c r="BA306" i="5" s="1"/>
  <c r="BA307" i="5" s="1"/>
  <c r="BA308" i="5" s="1"/>
  <c r="BA309" i="5" s="1"/>
  <c r="BA310" i="5" s="1"/>
  <c r="BA311" i="5" s="1"/>
  <c r="BA312" i="5" s="1"/>
  <c r="BA313" i="5" s="1"/>
  <c r="BA314" i="5" s="1"/>
  <c r="BA315" i="5" s="1"/>
  <c r="BA316" i="5" s="1"/>
  <c r="BA317" i="5" s="1"/>
  <c r="BA318" i="5" s="1"/>
  <c r="BA319" i="5" s="1"/>
  <c r="BA320" i="5" s="1"/>
  <c r="BA321" i="5" s="1"/>
  <c r="BA322" i="5" s="1"/>
  <c r="BA323" i="5" s="1"/>
  <c r="AX3" i="5"/>
  <c r="AX4" i="5" s="1"/>
  <c r="AX5" i="5" s="1"/>
  <c r="AX6" i="5" s="1"/>
  <c r="AX7" i="5" s="1"/>
  <c r="AX8" i="5" s="1"/>
  <c r="AX9" i="5" s="1"/>
  <c r="AX10" i="5" s="1"/>
  <c r="AX11" i="5" s="1"/>
  <c r="AX12" i="5" s="1"/>
  <c r="AX13" i="5" s="1"/>
  <c r="AX14" i="5" s="1"/>
  <c r="AX15" i="5" s="1"/>
  <c r="AX16" i="5" s="1"/>
  <c r="AX17" i="5" s="1"/>
  <c r="AX18" i="5" s="1"/>
  <c r="AX19" i="5" s="1"/>
  <c r="AX20" i="5" s="1"/>
  <c r="AX21" i="5" s="1"/>
  <c r="AX22" i="5" s="1"/>
  <c r="AX23" i="5" s="1"/>
  <c r="AX24" i="5" s="1"/>
  <c r="AX25" i="5" s="1"/>
  <c r="AX26" i="5" s="1"/>
  <c r="AX27" i="5" s="1"/>
  <c r="AX28" i="5" s="1"/>
  <c r="AX29" i="5" s="1"/>
  <c r="AX30" i="5" s="1"/>
  <c r="AX31" i="5" s="1"/>
  <c r="AX32" i="5" s="1"/>
  <c r="AX33" i="5" s="1"/>
  <c r="AX34" i="5" s="1"/>
  <c r="AX35" i="5" s="1"/>
  <c r="AX36" i="5" s="1"/>
  <c r="AX37" i="5" s="1"/>
  <c r="AX38" i="5" s="1"/>
  <c r="AX39" i="5" s="1"/>
  <c r="AX40" i="5" s="1"/>
  <c r="AX41" i="5" s="1"/>
  <c r="AX42" i="5" s="1"/>
  <c r="AX43" i="5" s="1"/>
  <c r="AX44" i="5" s="1"/>
  <c r="AX45" i="5" s="1"/>
  <c r="AX46" i="5" s="1"/>
  <c r="AX47" i="5" s="1"/>
  <c r="AX48" i="5" s="1"/>
  <c r="AX49" i="5" s="1"/>
  <c r="AX50" i="5" s="1"/>
  <c r="AX51" i="5" s="1"/>
  <c r="AX52" i="5" s="1"/>
  <c r="AX53" i="5" s="1"/>
  <c r="AX54" i="5" s="1"/>
  <c r="AX55" i="5" s="1"/>
  <c r="AX56" i="5" s="1"/>
  <c r="AX57" i="5" s="1"/>
  <c r="AX58" i="5" s="1"/>
  <c r="AX59" i="5" s="1"/>
  <c r="AX60" i="5" s="1"/>
  <c r="AX61" i="5" s="1"/>
  <c r="AX62" i="5" s="1"/>
  <c r="AX63" i="5" s="1"/>
  <c r="AX64" i="5" s="1"/>
  <c r="AX65" i="5" s="1"/>
  <c r="AX66" i="5" s="1"/>
  <c r="AX67" i="5" s="1"/>
  <c r="AX68" i="5" s="1"/>
  <c r="AX69" i="5" s="1"/>
  <c r="AX70" i="5" s="1"/>
  <c r="AX71" i="5" s="1"/>
  <c r="AX72" i="5" s="1"/>
  <c r="AX73" i="5" s="1"/>
  <c r="AX74" i="5" s="1"/>
  <c r="AX75" i="5" s="1"/>
  <c r="AX76" i="5" s="1"/>
  <c r="AX77" i="5" s="1"/>
  <c r="AX78" i="5" s="1"/>
  <c r="AX79" i="5" s="1"/>
  <c r="AX80" i="5" s="1"/>
  <c r="AX81" i="5" s="1"/>
  <c r="AX82" i="5" s="1"/>
  <c r="AX83" i="5" s="1"/>
  <c r="AX84" i="5" s="1"/>
  <c r="AX85" i="5" s="1"/>
  <c r="AX86" i="5" s="1"/>
  <c r="AX87" i="5" s="1"/>
  <c r="AX88" i="5" s="1"/>
  <c r="AX89" i="5" s="1"/>
  <c r="AX90" i="5" s="1"/>
  <c r="AX91" i="5" s="1"/>
  <c r="AX92" i="5" s="1"/>
  <c r="AX93" i="5" s="1"/>
  <c r="AX94" i="5" s="1"/>
  <c r="AX95" i="5" s="1"/>
  <c r="AX96" i="5" s="1"/>
  <c r="AX97" i="5" s="1"/>
  <c r="AX98" i="5" s="1"/>
  <c r="AX99" i="5" s="1"/>
  <c r="AX100" i="5" s="1"/>
  <c r="AX101" i="5" s="1"/>
  <c r="AX102" i="5" s="1"/>
  <c r="AX103" i="5" s="1"/>
  <c r="AX104" i="5" s="1"/>
  <c r="AX105" i="5" s="1"/>
  <c r="AX106" i="5" s="1"/>
  <c r="AX107" i="5" s="1"/>
  <c r="AX108" i="5" s="1"/>
  <c r="AX109" i="5" s="1"/>
  <c r="AX110" i="5" s="1"/>
  <c r="AX111" i="5" s="1"/>
  <c r="AX112" i="5" s="1"/>
  <c r="AX113" i="5" s="1"/>
  <c r="AX114" i="5" s="1"/>
  <c r="AX115" i="5" s="1"/>
  <c r="AX116" i="5" s="1"/>
  <c r="AX117" i="5" s="1"/>
  <c r="AX118" i="5" s="1"/>
  <c r="AX119" i="5" s="1"/>
  <c r="AX120" i="5" s="1"/>
  <c r="AX121" i="5" s="1"/>
  <c r="AX122" i="5" s="1"/>
  <c r="AX123" i="5" s="1"/>
  <c r="AX124" i="5" s="1"/>
  <c r="AX125" i="5" s="1"/>
  <c r="AX126" i="5" s="1"/>
  <c r="AX127" i="5" s="1"/>
  <c r="AX128" i="5" s="1"/>
  <c r="AX129" i="5" s="1"/>
  <c r="AX130" i="5" s="1"/>
  <c r="AX131" i="5" s="1"/>
  <c r="AX132" i="5" s="1"/>
  <c r="AX133" i="5" s="1"/>
  <c r="AX134" i="5" s="1"/>
  <c r="AX135" i="5" s="1"/>
  <c r="AX136" i="5" s="1"/>
  <c r="AX137" i="5" s="1"/>
  <c r="AX138" i="5" s="1"/>
  <c r="AX139" i="5" s="1"/>
  <c r="AX140" i="5" s="1"/>
  <c r="AX141" i="5" s="1"/>
  <c r="AX142" i="5" s="1"/>
  <c r="AX143" i="5" s="1"/>
  <c r="AX144" i="5" s="1"/>
  <c r="AX145" i="5" s="1"/>
  <c r="AX146" i="5" s="1"/>
  <c r="AX147" i="5" s="1"/>
  <c r="AX148" i="5" s="1"/>
  <c r="AX149" i="5" s="1"/>
  <c r="AX150" i="5" s="1"/>
  <c r="AX151" i="5" s="1"/>
  <c r="AX152" i="5" s="1"/>
  <c r="AX153" i="5" s="1"/>
  <c r="AX154" i="5" s="1"/>
  <c r="AX155" i="5" s="1"/>
  <c r="AX156" i="5" s="1"/>
  <c r="AX157" i="5" s="1"/>
  <c r="AX158" i="5" s="1"/>
  <c r="AX159" i="5" s="1"/>
  <c r="AX160" i="5" s="1"/>
  <c r="AX161" i="5" s="1"/>
  <c r="AX162" i="5" s="1"/>
  <c r="AX163" i="5" s="1"/>
  <c r="AX164" i="5" s="1"/>
  <c r="AX165" i="5" s="1"/>
  <c r="AX166" i="5" s="1"/>
  <c r="AX167" i="5" s="1"/>
  <c r="AX168" i="5" s="1"/>
  <c r="AX169" i="5" s="1"/>
  <c r="AX170" i="5" s="1"/>
  <c r="AX171" i="5" s="1"/>
  <c r="AX172" i="5" s="1"/>
  <c r="AX173" i="5" s="1"/>
  <c r="AX174" i="5" s="1"/>
  <c r="AX175" i="5" s="1"/>
  <c r="AX176" i="5" s="1"/>
  <c r="AX177" i="5" s="1"/>
  <c r="AX178" i="5" s="1"/>
  <c r="AX179" i="5" s="1"/>
  <c r="AX180" i="5" s="1"/>
  <c r="AX181" i="5" s="1"/>
  <c r="AX182" i="5" s="1"/>
  <c r="AX183" i="5" s="1"/>
  <c r="AX184" i="5" s="1"/>
  <c r="AX185" i="5" s="1"/>
  <c r="AX186" i="5" s="1"/>
  <c r="AX187" i="5" s="1"/>
  <c r="AX188" i="5" s="1"/>
  <c r="AX189" i="5" s="1"/>
  <c r="AX190" i="5" s="1"/>
  <c r="AX191" i="5" s="1"/>
  <c r="AX192" i="5" s="1"/>
  <c r="AX193" i="5" s="1"/>
  <c r="AX194" i="5" s="1"/>
  <c r="AX195" i="5" s="1"/>
  <c r="AX196" i="5" s="1"/>
  <c r="AX197" i="5" s="1"/>
  <c r="AX198" i="5" s="1"/>
  <c r="AX199" i="5" s="1"/>
  <c r="AX200" i="5" s="1"/>
  <c r="AX201" i="5" s="1"/>
  <c r="AX202" i="5" s="1"/>
  <c r="AX203" i="5" s="1"/>
  <c r="AX204" i="5" s="1"/>
  <c r="AX205" i="5" s="1"/>
  <c r="AX206" i="5" s="1"/>
  <c r="AX207" i="5" s="1"/>
  <c r="AX208" i="5" s="1"/>
  <c r="AX209" i="5" s="1"/>
  <c r="AX210" i="5" s="1"/>
  <c r="AX211" i="5" s="1"/>
  <c r="AX212" i="5" s="1"/>
  <c r="AX213" i="5" s="1"/>
  <c r="AX214" i="5" s="1"/>
  <c r="AX215" i="5" s="1"/>
  <c r="AX216" i="5" s="1"/>
  <c r="AX217" i="5" s="1"/>
  <c r="AX218" i="5" s="1"/>
  <c r="AX219" i="5" s="1"/>
  <c r="AX220" i="5" s="1"/>
  <c r="AX221" i="5" s="1"/>
  <c r="AX222" i="5" s="1"/>
  <c r="AX223" i="5" s="1"/>
  <c r="AX224" i="5" s="1"/>
  <c r="AX225" i="5" s="1"/>
  <c r="AX226" i="5" s="1"/>
  <c r="AX227" i="5" s="1"/>
  <c r="AX228" i="5" s="1"/>
  <c r="AX229" i="5" s="1"/>
  <c r="AX230" i="5" s="1"/>
  <c r="AX231" i="5" s="1"/>
  <c r="AX232" i="5" s="1"/>
  <c r="AX233" i="5" s="1"/>
  <c r="AX234" i="5" s="1"/>
  <c r="AX235" i="5" s="1"/>
  <c r="AX236" i="5" s="1"/>
  <c r="AX237" i="5" s="1"/>
  <c r="AX238" i="5" s="1"/>
  <c r="AX239" i="5" s="1"/>
  <c r="AX240" i="5" s="1"/>
  <c r="AX241" i="5" s="1"/>
  <c r="AX242" i="5" s="1"/>
  <c r="AX243" i="5" s="1"/>
  <c r="AX244" i="5" s="1"/>
  <c r="AX245" i="5" s="1"/>
  <c r="AX246" i="5" s="1"/>
  <c r="AX247" i="5" s="1"/>
  <c r="AX248" i="5" s="1"/>
  <c r="AX249" i="5" s="1"/>
  <c r="AX250" i="5" s="1"/>
  <c r="AX251" i="5" s="1"/>
  <c r="AX252" i="5" s="1"/>
  <c r="AX253" i="5" s="1"/>
  <c r="AX254" i="5" s="1"/>
  <c r="AX255" i="5" s="1"/>
  <c r="AX256" i="5" s="1"/>
  <c r="AX257" i="5" s="1"/>
  <c r="AX258" i="5" s="1"/>
  <c r="AX259" i="5" s="1"/>
  <c r="AX260" i="5" s="1"/>
  <c r="AX261" i="5" s="1"/>
  <c r="AX262" i="5" s="1"/>
  <c r="AX263" i="5" s="1"/>
  <c r="AX264" i="5" s="1"/>
  <c r="AX265" i="5" s="1"/>
  <c r="AX266" i="5" s="1"/>
  <c r="AX267" i="5" s="1"/>
  <c r="AX268" i="5" s="1"/>
  <c r="AX269" i="5" s="1"/>
  <c r="AX270" i="5" s="1"/>
  <c r="AX271" i="5" s="1"/>
  <c r="AX272" i="5" s="1"/>
  <c r="AX273" i="5" s="1"/>
  <c r="AX274" i="5" s="1"/>
  <c r="AX275" i="5" s="1"/>
  <c r="AX276" i="5" s="1"/>
  <c r="AX277" i="5" s="1"/>
  <c r="AX278" i="5" s="1"/>
  <c r="AX279" i="5" s="1"/>
  <c r="AX280" i="5" s="1"/>
  <c r="AX281" i="5" s="1"/>
  <c r="AX282" i="5" s="1"/>
  <c r="AX283" i="5" s="1"/>
  <c r="AX284" i="5" s="1"/>
  <c r="AX285" i="5" s="1"/>
  <c r="AX286" i="5" s="1"/>
  <c r="AX287" i="5" s="1"/>
  <c r="AX288" i="5" s="1"/>
  <c r="AX289" i="5" s="1"/>
  <c r="AX290" i="5" s="1"/>
  <c r="AX291" i="5" s="1"/>
  <c r="AX292" i="5" s="1"/>
  <c r="AX293" i="5" s="1"/>
  <c r="AX294" i="5" s="1"/>
  <c r="AX295" i="5" s="1"/>
  <c r="AX296" i="5" s="1"/>
  <c r="AX297" i="5" s="1"/>
  <c r="AX298" i="5" s="1"/>
  <c r="AX299" i="5" s="1"/>
  <c r="AX300" i="5" s="1"/>
  <c r="AX301" i="5" s="1"/>
  <c r="AX302" i="5" s="1"/>
  <c r="AX303" i="5" s="1"/>
  <c r="AX304" i="5" s="1"/>
  <c r="AX305" i="5" s="1"/>
  <c r="AX306" i="5" s="1"/>
  <c r="AX307" i="5" s="1"/>
  <c r="AX308" i="5" s="1"/>
  <c r="AX309" i="5" s="1"/>
  <c r="AX310" i="5" s="1"/>
  <c r="AX311" i="5" s="1"/>
  <c r="AX312" i="5" s="1"/>
  <c r="AX313" i="5" s="1"/>
  <c r="AX314" i="5" s="1"/>
  <c r="AX315" i="5" s="1"/>
  <c r="AX316" i="5" s="1"/>
  <c r="AX317" i="5" s="1"/>
  <c r="AX318" i="5" s="1"/>
  <c r="AX319" i="5" s="1"/>
  <c r="AX320" i="5" s="1"/>
  <c r="AX321" i="5" s="1"/>
  <c r="AX322" i="5" s="1"/>
  <c r="AX323" i="5" s="1"/>
  <c r="AU3" i="5"/>
  <c r="AT3" i="5"/>
  <c r="AL3" i="5"/>
  <c r="AK3" i="5"/>
  <c r="AZ2" i="5"/>
  <c r="AW2" i="5"/>
  <c r="L7" i="4"/>
  <c r="L9" i="4" s="1"/>
  <c r="L1" i="4" s="1"/>
  <c r="K7" i="4"/>
  <c r="K9" i="4" s="1"/>
  <c r="K1" i="4" s="1"/>
  <c r="P119" i="4" s="1"/>
  <c r="J7" i="4"/>
  <c r="J9" i="4" s="1"/>
  <c r="J1" i="4" s="1"/>
  <c r="L7" i="3"/>
  <c r="L9" i="3" s="1"/>
  <c r="L1" i="3" s="1"/>
  <c r="Q161" i="3" s="1"/>
  <c r="K7" i="3"/>
  <c r="K9" i="3" s="1"/>
  <c r="K1" i="3" s="1"/>
  <c r="J7" i="3"/>
  <c r="J9" i="3" s="1"/>
  <c r="J1" i="3" s="1"/>
  <c r="O152" i="3" s="1"/>
  <c r="H101" i="2"/>
  <c r="H93" i="2"/>
  <c r="H79" i="2"/>
  <c r="H46" i="2"/>
  <c r="L7" i="2"/>
  <c r="L9" i="2" s="1"/>
  <c r="K7" i="2"/>
  <c r="K9" i="2" s="1"/>
  <c r="J7" i="2"/>
  <c r="J9" i="2" s="1"/>
  <c r="H101" i="1"/>
  <c r="L101" i="1" s="1"/>
  <c r="L99" i="1" s="1"/>
  <c r="Q103" i="1" s="1"/>
  <c r="H93" i="1"/>
  <c r="H79" i="1"/>
  <c r="H46" i="1"/>
  <c r="L7" i="1"/>
  <c r="L9" i="1" s="1"/>
  <c r="K7" i="1"/>
  <c r="K9" i="1" s="1"/>
  <c r="J7" i="1"/>
  <c r="J9" i="1" s="1"/>
  <c r="AM249" i="5" l="1"/>
  <c r="AN249" i="5" s="1"/>
  <c r="AM55" i="5"/>
  <c r="AN55" i="5" s="1"/>
  <c r="AM63" i="5"/>
  <c r="AN63" i="5" s="1"/>
  <c r="AM73" i="5"/>
  <c r="AN73" i="5" s="1"/>
  <c r="AM77" i="5"/>
  <c r="AM83" i="5"/>
  <c r="AN83" i="5" s="1"/>
  <c r="AM87" i="5"/>
  <c r="AM123" i="5"/>
  <c r="AN123" i="5" s="1"/>
  <c r="AM127" i="5"/>
  <c r="AN127" i="5" s="1"/>
  <c r="AM135" i="5"/>
  <c r="AN135" i="5" s="1"/>
  <c r="AM139" i="5"/>
  <c r="AM147" i="5"/>
  <c r="AN147" i="5" s="1"/>
  <c r="AM155" i="5"/>
  <c r="AN155" i="5" s="1"/>
  <c r="AM159" i="5"/>
  <c r="AN159" i="5" s="1"/>
  <c r="AM163" i="5"/>
  <c r="AM171" i="5"/>
  <c r="AN171" i="5" s="1"/>
  <c r="AM179" i="5"/>
  <c r="AN179" i="5" s="1"/>
  <c r="AM183" i="5"/>
  <c r="AM195" i="5"/>
  <c r="AN195" i="5" s="1"/>
  <c r="AM201" i="5"/>
  <c r="AN201" i="5" s="1"/>
  <c r="AM233" i="5"/>
  <c r="AN233" i="5" s="1"/>
  <c r="AM297" i="5"/>
  <c r="AN297" i="5" s="1"/>
  <c r="AM21" i="5"/>
  <c r="AN21" i="5" s="1"/>
  <c r="BM42" i="5"/>
  <c r="AM150" i="5"/>
  <c r="AN150" i="5" s="1"/>
  <c r="AM10" i="5"/>
  <c r="AM12" i="5"/>
  <c r="AN12" i="5" s="1"/>
  <c r="AM16" i="5"/>
  <c r="AN16" i="5" s="1"/>
  <c r="AM22" i="5"/>
  <c r="AN22" i="5" s="1"/>
  <c r="AM26" i="5"/>
  <c r="AN26" i="5" s="1"/>
  <c r="AM28" i="5"/>
  <c r="AN28" i="5" s="1"/>
  <c r="AM239" i="5"/>
  <c r="AN239" i="5" s="1"/>
  <c r="AM287" i="5"/>
  <c r="AN287" i="5" s="1"/>
  <c r="AM295" i="5"/>
  <c r="AN295" i="5" s="1"/>
  <c r="AM303" i="5"/>
  <c r="AN303" i="5" s="1"/>
  <c r="AM41" i="5"/>
  <c r="AN41" i="5" s="1"/>
  <c r="AM114" i="5"/>
  <c r="AN114" i="5" s="1"/>
  <c r="AM173" i="5"/>
  <c r="AN173" i="5" s="1"/>
  <c r="AM213" i="5"/>
  <c r="AN213" i="5" s="1"/>
  <c r="AM261" i="5"/>
  <c r="AN261" i="5" s="1"/>
  <c r="AM317" i="5"/>
  <c r="AN317" i="5" s="1"/>
  <c r="AM103" i="5"/>
  <c r="AM247" i="5"/>
  <c r="AN247" i="5" s="1"/>
  <c r="AM54" i="5"/>
  <c r="AN54" i="5" s="1"/>
  <c r="AM236" i="5"/>
  <c r="AN236" i="5" s="1"/>
  <c r="AM244" i="5"/>
  <c r="AN244" i="5" s="1"/>
  <c r="AM284" i="5"/>
  <c r="AN284" i="5" s="1"/>
  <c r="AM25" i="5"/>
  <c r="AN25" i="5" s="1"/>
  <c r="AM29" i="5"/>
  <c r="AN29" i="5" s="1"/>
  <c r="AM118" i="5"/>
  <c r="AN118" i="5" s="1"/>
  <c r="AM122" i="5"/>
  <c r="AN122" i="5" s="1"/>
  <c r="AM130" i="5"/>
  <c r="AN130" i="5" s="1"/>
  <c r="AM134" i="5"/>
  <c r="AN134" i="5" s="1"/>
  <c r="AM230" i="5"/>
  <c r="AN230" i="5" s="1"/>
  <c r="AM300" i="5"/>
  <c r="AN300" i="5" s="1"/>
  <c r="AM142" i="5"/>
  <c r="AN142" i="5" s="1"/>
  <c r="AM206" i="5"/>
  <c r="AN206" i="5" s="1"/>
  <c r="AM323" i="5"/>
  <c r="AN323" i="5" s="1"/>
  <c r="AM288" i="5"/>
  <c r="AN288" i="5" s="1"/>
  <c r="AM82" i="5"/>
  <c r="AN82" i="5" s="1"/>
  <c r="AM36" i="5"/>
  <c r="AN36" i="5" s="1"/>
  <c r="AM89" i="5"/>
  <c r="AN89" i="5" s="1"/>
  <c r="AM109" i="5"/>
  <c r="AN109" i="5" s="1"/>
  <c r="AM229" i="5"/>
  <c r="AN229" i="5" s="1"/>
  <c r="AM88" i="5"/>
  <c r="AN88" i="5" s="1"/>
  <c r="AM92" i="5"/>
  <c r="AN92" i="5" s="1"/>
  <c r="AM96" i="5"/>
  <c r="AN96" i="5" s="1"/>
  <c r="AM104" i="5"/>
  <c r="AN104" i="5" s="1"/>
  <c r="AM108" i="5"/>
  <c r="AN108" i="5" s="1"/>
  <c r="AM116" i="5"/>
  <c r="AN116" i="5" s="1"/>
  <c r="AM120" i="5"/>
  <c r="AN120" i="5" s="1"/>
  <c r="AM140" i="5"/>
  <c r="AN140" i="5" s="1"/>
  <c r="AM164" i="5"/>
  <c r="AN164" i="5" s="1"/>
  <c r="AM196" i="5"/>
  <c r="AN196" i="5" s="1"/>
  <c r="AM208" i="5"/>
  <c r="AN208" i="5" s="1"/>
  <c r="AM212" i="5"/>
  <c r="AN212" i="5" s="1"/>
  <c r="AM216" i="5"/>
  <c r="AN216" i="5" s="1"/>
  <c r="AM220" i="5"/>
  <c r="AN220" i="5" s="1"/>
  <c r="AM224" i="5"/>
  <c r="AN224" i="5" s="1"/>
  <c r="AM228" i="5"/>
  <c r="AN228" i="5" s="1"/>
  <c r="AM232" i="5"/>
  <c r="AN232" i="5" s="1"/>
  <c r="AM248" i="5"/>
  <c r="AN248" i="5" s="1"/>
  <c r="AM252" i="5"/>
  <c r="AN252" i="5" s="1"/>
  <c r="AM256" i="5"/>
  <c r="AN256" i="5" s="1"/>
  <c r="AM264" i="5"/>
  <c r="AN264" i="5" s="1"/>
  <c r="AM268" i="5"/>
  <c r="AN268" i="5" s="1"/>
  <c r="AM276" i="5"/>
  <c r="AN276" i="5" s="1"/>
  <c r="AM280" i="5"/>
  <c r="AN280" i="5" s="1"/>
  <c r="AM141" i="5"/>
  <c r="AN141" i="5" s="1"/>
  <c r="AM153" i="5"/>
  <c r="AN153" i="5" s="1"/>
  <c r="AM157" i="5"/>
  <c r="AN157" i="5" s="1"/>
  <c r="AM182" i="5"/>
  <c r="AN182" i="5" s="1"/>
  <c r="AM267" i="5"/>
  <c r="AN267" i="5" s="1"/>
  <c r="AM275" i="5"/>
  <c r="AN275" i="5" s="1"/>
  <c r="K101" i="1"/>
  <c r="K99" i="1" s="1"/>
  <c r="P103" i="1" s="1"/>
  <c r="AM115" i="5"/>
  <c r="AN115" i="5" s="1"/>
  <c r="AM152" i="5"/>
  <c r="AN152" i="5" s="1"/>
  <c r="AM156" i="5"/>
  <c r="AN156" i="5" s="1"/>
  <c r="AM193" i="5"/>
  <c r="AM262" i="5"/>
  <c r="AN262" i="5" s="1"/>
  <c r="AM266" i="5"/>
  <c r="AN266" i="5" s="1"/>
  <c r="AM274" i="5"/>
  <c r="AN274" i="5" s="1"/>
  <c r="AM278" i="5"/>
  <c r="AN278" i="5" s="1"/>
  <c r="AM74" i="5"/>
  <c r="AN74" i="5" s="1"/>
  <c r="AM86" i="5"/>
  <c r="AN86" i="5" s="1"/>
  <c r="AN87" i="5"/>
  <c r="AM33" i="5"/>
  <c r="AN33" i="5" s="1"/>
  <c r="AM126" i="5"/>
  <c r="AN126" i="5" s="1"/>
  <c r="AM146" i="5"/>
  <c r="AN146" i="5" s="1"/>
  <c r="AN163" i="5"/>
  <c r="AM313" i="5"/>
  <c r="AN313" i="5" s="1"/>
  <c r="AM6" i="5"/>
  <c r="AN6" i="5" s="1"/>
  <c r="AM27" i="5"/>
  <c r="AN27" i="5" s="1"/>
  <c r="AM31" i="5"/>
  <c r="AN31" i="5" s="1"/>
  <c r="AM44" i="5"/>
  <c r="AN44" i="5" s="1"/>
  <c r="AM48" i="5"/>
  <c r="AN48" i="5" s="1"/>
  <c r="AM52" i="5"/>
  <c r="AN52" i="5" s="1"/>
  <c r="AM56" i="5"/>
  <c r="AN56" i="5" s="1"/>
  <c r="AM68" i="5"/>
  <c r="AN68" i="5" s="1"/>
  <c r="AM76" i="5"/>
  <c r="AN76" i="5" s="1"/>
  <c r="AM138" i="5"/>
  <c r="AN138" i="5" s="1"/>
  <c r="AM162" i="5"/>
  <c r="AN162" i="5" s="1"/>
  <c r="AM166" i="5"/>
  <c r="AN166" i="5" s="1"/>
  <c r="AM199" i="5"/>
  <c r="AN199" i="5" s="1"/>
  <c r="AM207" i="5"/>
  <c r="AN207" i="5" s="1"/>
  <c r="AM231" i="5"/>
  <c r="AN231" i="5" s="1"/>
  <c r="Q69" i="4"/>
  <c r="Q107" i="4"/>
  <c r="Q25" i="4"/>
  <c r="Q27" i="3"/>
  <c r="AM4" i="5"/>
  <c r="AN4" i="5" s="1"/>
  <c r="AM35" i="5"/>
  <c r="AN35" i="5" s="1"/>
  <c r="AM144" i="5"/>
  <c r="AN144" i="5" s="1"/>
  <c r="AM237" i="5"/>
  <c r="AN237" i="5" s="1"/>
  <c r="AM291" i="5"/>
  <c r="AN291" i="5" s="1"/>
  <c r="AM307" i="5"/>
  <c r="AN307" i="5" s="1"/>
  <c r="AM320" i="5"/>
  <c r="AN320" i="5" s="1"/>
  <c r="O32" i="3"/>
  <c r="AM174" i="5"/>
  <c r="AN174" i="5" s="1"/>
  <c r="AM178" i="5"/>
  <c r="AN178" i="5" s="1"/>
  <c r="AM186" i="5"/>
  <c r="AN186" i="5" s="1"/>
  <c r="AM190" i="5"/>
  <c r="AN190" i="5" s="1"/>
  <c r="AM215" i="5"/>
  <c r="AN215" i="5" s="1"/>
  <c r="AM223" i="5"/>
  <c r="AN223" i="5" s="1"/>
  <c r="AM240" i="5"/>
  <c r="AN240" i="5" s="1"/>
  <c r="AM253" i="5"/>
  <c r="AN253" i="5" s="1"/>
  <c r="AM257" i="5"/>
  <c r="AN257" i="5" s="1"/>
  <c r="AM273" i="5"/>
  <c r="AN273" i="5" s="1"/>
  <c r="AM286" i="5"/>
  <c r="AN286" i="5" s="1"/>
  <c r="AM294" i="5"/>
  <c r="AN294" i="5" s="1"/>
  <c r="AM306" i="5"/>
  <c r="AN306" i="5" s="1"/>
  <c r="AM310" i="5"/>
  <c r="AN310" i="5" s="1"/>
  <c r="AM319" i="5"/>
  <c r="AN319" i="5" s="1"/>
  <c r="Q81" i="3"/>
  <c r="AM13" i="5"/>
  <c r="AN13" i="5" s="1"/>
  <c r="AM80" i="5"/>
  <c r="AN80" i="5" s="1"/>
  <c r="AN77" i="5"/>
  <c r="O157" i="3"/>
  <c r="V157" i="3" s="1"/>
  <c r="AM71" i="5"/>
  <c r="AN71" i="5" s="1"/>
  <c r="AN139" i="5"/>
  <c r="AM151" i="5"/>
  <c r="AN151" i="5" s="1"/>
  <c r="AM165" i="5"/>
  <c r="AN165" i="5" s="1"/>
  <c r="AM227" i="5"/>
  <c r="AN227" i="5" s="1"/>
  <c r="AM8" i="5"/>
  <c r="AN8" i="5" s="1"/>
  <c r="AM17" i="5"/>
  <c r="AN17" i="5" s="1"/>
  <c r="AM37" i="5"/>
  <c r="AN37" i="5" s="1"/>
  <c r="AM59" i="5"/>
  <c r="AN59" i="5" s="1"/>
  <c r="AM100" i="5"/>
  <c r="AN100" i="5" s="1"/>
  <c r="AM177" i="5"/>
  <c r="AN177" i="5" s="1"/>
  <c r="AM181" i="5"/>
  <c r="AN181" i="5" s="1"/>
  <c r="AM185" i="5"/>
  <c r="AN185" i="5" s="1"/>
  <c r="AM189" i="5"/>
  <c r="AN189" i="5" s="1"/>
  <c r="AM260" i="5"/>
  <c r="AN260" i="5" s="1"/>
  <c r="AM272" i="5"/>
  <c r="AN272" i="5" s="1"/>
  <c r="AM293" i="5"/>
  <c r="AN293" i="5" s="1"/>
  <c r="AM50" i="5"/>
  <c r="AN50" i="5" s="1"/>
  <c r="AM176" i="5"/>
  <c r="AN176" i="5" s="1"/>
  <c r="AM184" i="5"/>
  <c r="AN184" i="5" s="1"/>
  <c r="AM188" i="5"/>
  <c r="AN188" i="5" s="1"/>
  <c r="AM192" i="5"/>
  <c r="AN192" i="5" s="1"/>
  <c r="AM197" i="5"/>
  <c r="AN197" i="5" s="1"/>
  <c r="AM205" i="5"/>
  <c r="AN205" i="5" s="1"/>
  <c r="AM209" i="5"/>
  <c r="AN209" i="5" s="1"/>
  <c r="AM217" i="5"/>
  <c r="AN217" i="5" s="1"/>
  <c r="AM238" i="5"/>
  <c r="AN238" i="5" s="1"/>
  <c r="AM251" i="5"/>
  <c r="AN251" i="5" s="1"/>
  <c r="AM271" i="5"/>
  <c r="AN271" i="5" s="1"/>
  <c r="AM292" i="5"/>
  <c r="AN292" i="5" s="1"/>
  <c r="AM296" i="5"/>
  <c r="AN296" i="5" s="1"/>
  <c r="AM304" i="5"/>
  <c r="AN304" i="5" s="1"/>
  <c r="AM308" i="5"/>
  <c r="AN308" i="5" s="1"/>
  <c r="AM3" i="5"/>
  <c r="AN3" i="5" s="1"/>
  <c r="AM15" i="5"/>
  <c r="AN15" i="5" s="1"/>
  <c r="AM32" i="5"/>
  <c r="AN32" i="5" s="1"/>
  <c r="AM62" i="5"/>
  <c r="AN62" i="5" s="1"/>
  <c r="AM78" i="5"/>
  <c r="AN78" i="5" s="1"/>
  <c r="AM91" i="5"/>
  <c r="AN91" i="5" s="1"/>
  <c r="AM95" i="5"/>
  <c r="AN95" i="5" s="1"/>
  <c r="AM128" i="5"/>
  <c r="AN128" i="5" s="1"/>
  <c r="AM132" i="5"/>
  <c r="AN132" i="5" s="1"/>
  <c r="AM154" i="5"/>
  <c r="AN154" i="5" s="1"/>
  <c r="AM158" i="5"/>
  <c r="AN158" i="5" s="1"/>
  <c r="AM200" i="5"/>
  <c r="AN200" i="5" s="1"/>
  <c r="AM204" i="5"/>
  <c r="AN204" i="5" s="1"/>
  <c r="AM225" i="5"/>
  <c r="AN225" i="5" s="1"/>
  <c r="AM250" i="5"/>
  <c r="AN250" i="5" s="1"/>
  <c r="AM254" i="5"/>
  <c r="AN254" i="5" s="1"/>
  <c r="L79" i="2"/>
  <c r="L77" i="2" s="1"/>
  <c r="Q82" i="2" s="1"/>
  <c r="L93" i="2"/>
  <c r="L91" i="2" s="1"/>
  <c r="Q94" i="2" s="1"/>
  <c r="L1" i="2"/>
  <c r="Q11" i="2" s="1"/>
  <c r="P176" i="3"/>
  <c r="P114" i="3"/>
  <c r="P53" i="3"/>
  <c r="P9" i="3"/>
  <c r="P45" i="3"/>
  <c r="P171" i="3"/>
  <c r="P89" i="3"/>
  <c r="P40" i="3"/>
  <c r="O99" i="4"/>
  <c r="V99" i="4" s="1"/>
  <c r="O22" i="4"/>
  <c r="O58" i="4"/>
  <c r="V58" i="4" s="1"/>
  <c r="O21" i="4"/>
  <c r="V21" i="4" s="1"/>
  <c r="O3" i="4"/>
  <c r="V3" i="4" s="1"/>
  <c r="O192" i="4"/>
  <c r="V192" i="4" s="1"/>
  <c r="O43" i="4"/>
  <c r="V43" i="4" s="1"/>
  <c r="O11" i="4"/>
  <c r="O60" i="4"/>
  <c r="V60" i="4" s="1"/>
  <c r="O39" i="4"/>
  <c r="V39" i="4" s="1"/>
  <c r="O71" i="4"/>
  <c r="V71" i="4" s="1"/>
  <c r="O38" i="4"/>
  <c r="V38" i="4" s="1"/>
  <c r="O62" i="4"/>
  <c r="V62" i="4" s="1"/>
  <c r="L46" i="2"/>
  <c r="L44" i="2" s="1"/>
  <c r="Q59" i="2" s="1"/>
  <c r="L79" i="1"/>
  <c r="L77" i="1" s="1"/>
  <c r="Q81" i="1" s="1"/>
  <c r="O37" i="3"/>
  <c r="V37" i="3" s="1"/>
  <c r="Q86" i="3"/>
  <c r="Q163" i="3"/>
  <c r="Q35" i="4"/>
  <c r="AM23" i="5"/>
  <c r="AN23" i="5" s="1"/>
  <c r="AM39" i="5"/>
  <c r="AN39" i="5" s="1"/>
  <c r="AM46" i="5"/>
  <c r="AN46" i="5" s="1"/>
  <c r="AM53" i="5"/>
  <c r="AN53" i="5" s="1"/>
  <c r="AM58" i="5"/>
  <c r="AN58" i="5" s="1"/>
  <c r="AM75" i="5"/>
  <c r="AN75" i="5" s="1"/>
  <c r="AM101" i="5"/>
  <c r="AN101" i="5" s="1"/>
  <c r="AM111" i="5"/>
  <c r="AN111" i="5" s="1"/>
  <c r="AM121" i="5"/>
  <c r="AN121" i="5" s="1"/>
  <c r="AM145" i="5"/>
  <c r="AN145" i="5" s="1"/>
  <c r="AM169" i="5"/>
  <c r="AN169" i="5" s="1"/>
  <c r="AM269" i="5"/>
  <c r="AN269" i="5" s="1"/>
  <c r="AM283" i="5"/>
  <c r="AN283" i="5" s="1"/>
  <c r="AM315" i="5"/>
  <c r="AN315" i="5" s="1"/>
  <c r="O8" i="3"/>
  <c r="V8" i="3" s="1"/>
  <c r="P8" i="4"/>
  <c r="AM7" i="5"/>
  <c r="AN7" i="5" s="1"/>
  <c r="AM11" i="5"/>
  <c r="AN11" i="5" s="1"/>
  <c r="AM51" i="5"/>
  <c r="AN51" i="5" s="1"/>
  <c r="AM64" i="5"/>
  <c r="AN64" i="5" s="1"/>
  <c r="AM69" i="5"/>
  <c r="AN69" i="5" s="1"/>
  <c r="AM125" i="5"/>
  <c r="AN125" i="5" s="1"/>
  <c r="AM149" i="5"/>
  <c r="AN149" i="5" s="1"/>
  <c r="AM168" i="5"/>
  <c r="AN168" i="5" s="1"/>
  <c r="AN193" i="5"/>
  <c r="AM221" i="5"/>
  <c r="AN221" i="5" s="1"/>
  <c r="AM235" i="5"/>
  <c r="AN235" i="5" s="1"/>
  <c r="AM245" i="5"/>
  <c r="AN245" i="5" s="1"/>
  <c r="AM259" i="5"/>
  <c r="AN259" i="5" s="1"/>
  <c r="AM263" i="5"/>
  <c r="AN263" i="5" s="1"/>
  <c r="AM282" i="5"/>
  <c r="AN282" i="5" s="1"/>
  <c r="AM301" i="5"/>
  <c r="AN301" i="5" s="1"/>
  <c r="AM305" i="5"/>
  <c r="AN305" i="5" s="1"/>
  <c r="AM314" i="5"/>
  <c r="AN314" i="5" s="1"/>
  <c r="O104" i="3"/>
  <c r="V104" i="3" s="1"/>
  <c r="O188" i="3"/>
  <c r="V188" i="3" s="1"/>
  <c r="AM38" i="5"/>
  <c r="AN38" i="5" s="1"/>
  <c r="AM45" i="5"/>
  <c r="AN45" i="5" s="1"/>
  <c r="AM84" i="5"/>
  <c r="AN84" i="5" s="1"/>
  <c r="AM99" i="5"/>
  <c r="AN99" i="5" s="1"/>
  <c r="AM105" i="5"/>
  <c r="AN105" i="5" s="1"/>
  <c r="AM119" i="5"/>
  <c r="AN119" i="5" s="1"/>
  <c r="AM124" i="5"/>
  <c r="AN124" i="5" s="1"/>
  <c r="AM129" i="5"/>
  <c r="AN129" i="5" s="1"/>
  <c r="AM148" i="5"/>
  <c r="AN148" i="5" s="1"/>
  <c r="AN183" i="5"/>
  <c r="AM187" i="5"/>
  <c r="AN187" i="5" s="1"/>
  <c r="AM191" i="5"/>
  <c r="AN191" i="5" s="1"/>
  <c r="AM234" i="5"/>
  <c r="AN234" i="5" s="1"/>
  <c r="AM258" i="5"/>
  <c r="AN258" i="5" s="1"/>
  <c r="L1" i="1"/>
  <c r="Q39" i="1" s="1"/>
  <c r="Q48" i="3"/>
  <c r="Q107" i="3"/>
  <c r="Q221" i="3"/>
  <c r="AM79" i="5"/>
  <c r="AN79" i="5" s="1"/>
  <c r="AM143" i="5"/>
  <c r="AN143" i="5" s="1"/>
  <c r="AM167" i="5"/>
  <c r="AN167" i="5" s="1"/>
  <c r="AM172" i="5"/>
  <c r="AN172" i="5" s="1"/>
  <c r="AM210" i="5"/>
  <c r="AN210" i="5" s="1"/>
  <c r="AM277" i="5"/>
  <c r="AN277" i="5" s="1"/>
  <c r="AM281" i="5"/>
  <c r="AN281" i="5" s="1"/>
  <c r="AM290" i="5"/>
  <c r="AN290" i="5" s="1"/>
  <c r="AM309" i="5"/>
  <c r="AN309" i="5" s="1"/>
  <c r="Q14" i="3"/>
  <c r="P18" i="4"/>
  <c r="P49" i="4"/>
  <c r="AM9" i="5"/>
  <c r="AN9" i="5" s="1"/>
  <c r="AN10" i="5"/>
  <c r="AM42" i="5"/>
  <c r="AN42" i="5" s="1"/>
  <c r="AM60" i="5"/>
  <c r="AN60" i="5" s="1"/>
  <c r="AM61" i="5"/>
  <c r="AN61" i="5" s="1"/>
  <c r="AM67" i="5"/>
  <c r="AN67" i="5" s="1"/>
  <c r="AM93" i="5"/>
  <c r="AN93" i="5" s="1"/>
  <c r="AM133" i="5"/>
  <c r="AN133" i="5" s="1"/>
  <c r="AM243" i="5"/>
  <c r="AN243" i="5" s="1"/>
  <c r="AM299" i="5"/>
  <c r="AN299" i="5" s="1"/>
  <c r="L46" i="1"/>
  <c r="L44" i="1" s="1"/>
  <c r="Q54" i="1" s="1"/>
  <c r="Q2" i="3"/>
  <c r="O24" i="3"/>
  <c r="V24" i="3" s="1"/>
  <c r="O58" i="3"/>
  <c r="V58" i="3" s="1"/>
  <c r="Q139" i="3"/>
  <c r="AM14" i="5"/>
  <c r="AN14" i="5" s="1"/>
  <c r="AM20" i="5"/>
  <c r="AN20" i="5" s="1"/>
  <c r="AM72" i="5"/>
  <c r="AN72" i="5" s="1"/>
  <c r="AM113" i="5"/>
  <c r="AN113" i="5" s="1"/>
  <c r="AM137" i="5"/>
  <c r="AN137" i="5" s="1"/>
  <c r="AM161" i="5"/>
  <c r="AN161" i="5" s="1"/>
  <c r="AM180" i="5"/>
  <c r="AN180" i="5" s="1"/>
  <c r="AM242" i="5"/>
  <c r="AN242" i="5" s="1"/>
  <c r="AM270" i="5"/>
  <c r="AN270" i="5" s="1"/>
  <c r="AM285" i="5"/>
  <c r="AN285" i="5" s="1"/>
  <c r="AM289" i="5"/>
  <c r="AN289" i="5" s="1"/>
  <c r="AM298" i="5"/>
  <c r="AN298" i="5" s="1"/>
  <c r="AM321" i="5"/>
  <c r="AN321" i="5" s="1"/>
  <c r="O76" i="3"/>
  <c r="V76" i="3" s="1"/>
  <c r="AM19" i="5"/>
  <c r="AN19" i="5" s="1"/>
  <c r="AM30" i="5"/>
  <c r="AN30" i="5" s="1"/>
  <c r="AM43" i="5"/>
  <c r="AN43" i="5" s="1"/>
  <c r="AM47" i="5"/>
  <c r="AN47" i="5" s="1"/>
  <c r="AM97" i="5"/>
  <c r="AN97" i="5" s="1"/>
  <c r="AN103" i="5"/>
  <c r="AM107" i="5"/>
  <c r="AN107" i="5" s="1"/>
  <c r="AM112" i="5"/>
  <c r="AN112" i="5" s="1"/>
  <c r="AM117" i="5"/>
  <c r="AN117" i="5" s="1"/>
  <c r="AM131" i="5"/>
  <c r="AN131" i="5" s="1"/>
  <c r="AM136" i="5"/>
  <c r="AN136" i="5" s="1"/>
  <c r="AM160" i="5"/>
  <c r="AN160" i="5" s="1"/>
  <c r="AM175" i="5"/>
  <c r="AN175" i="5" s="1"/>
  <c r="AM194" i="5"/>
  <c r="AN194" i="5" s="1"/>
  <c r="AM222" i="5"/>
  <c r="AN222" i="5" s="1"/>
  <c r="AM241" i="5"/>
  <c r="AN241" i="5" s="1"/>
  <c r="AM246" i="5"/>
  <c r="AN246" i="5" s="1"/>
  <c r="AM255" i="5"/>
  <c r="AN255" i="5" s="1"/>
  <c r="AM265" i="5"/>
  <c r="AN265" i="5" s="1"/>
  <c r="AM279" i="5"/>
  <c r="AN279" i="5" s="1"/>
  <c r="AM302" i="5"/>
  <c r="AN302" i="5" s="1"/>
  <c r="AM311" i="5"/>
  <c r="AN311" i="5" s="1"/>
  <c r="K93" i="2"/>
  <c r="K91" i="2" s="1"/>
  <c r="K79" i="2"/>
  <c r="K77" i="2" s="1"/>
  <c r="K101" i="2"/>
  <c r="K99" i="2" s="1"/>
  <c r="P103" i="2" s="1"/>
  <c r="K1" i="2"/>
  <c r="K46" i="2"/>
  <c r="K44" i="2" s="1"/>
  <c r="J79" i="1"/>
  <c r="J77" i="1" s="1"/>
  <c r="J101" i="1"/>
  <c r="J99" i="1" s="1"/>
  <c r="O103" i="1" s="1"/>
  <c r="J1" i="1"/>
  <c r="O241" i="3"/>
  <c r="O233" i="3"/>
  <c r="O225" i="3"/>
  <c r="O217" i="3"/>
  <c r="O209" i="3"/>
  <c r="O201" i="3"/>
  <c r="O193" i="3"/>
  <c r="O238" i="3"/>
  <c r="O230" i="3"/>
  <c r="O222" i="3"/>
  <c r="O214" i="3"/>
  <c r="O206" i="3"/>
  <c r="O198" i="3"/>
  <c r="O190" i="3"/>
  <c r="O245" i="3"/>
  <c r="O237" i="3"/>
  <c r="O229" i="3"/>
  <c r="O221" i="3"/>
  <c r="O213" i="3"/>
  <c r="O205" i="3"/>
  <c r="O197" i="3"/>
  <c r="O240" i="3"/>
  <c r="O223" i="3"/>
  <c r="O220" i="3"/>
  <c r="O244" i="3"/>
  <c r="O227" i="3"/>
  <c r="O210" i="3"/>
  <c r="O200" i="3"/>
  <c r="O182" i="3"/>
  <c r="O174" i="3"/>
  <c r="O234" i="3"/>
  <c r="O231" i="3"/>
  <c r="O228" i="3"/>
  <c r="O211" i="3"/>
  <c r="O235" i="3"/>
  <c r="O218" i="3"/>
  <c r="O208" i="3"/>
  <c r="O187" i="3"/>
  <c r="O179" i="3"/>
  <c r="O171" i="3"/>
  <c r="O239" i="3"/>
  <c r="O236" i="3"/>
  <c r="O219" i="3"/>
  <c r="O242" i="3"/>
  <c r="O184" i="3"/>
  <c r="O178" i="3"/>
  <c r="O162" i="3"/>
  <c r="O154" i="3"/>
  <c r="O146" i="3"/>
  <c r="O138" i="3"/>
  <c r="O130" i="3"/>
  <c r="O122" i="3"/>
  <c r="O114" i="3"/>
  <c r="O106" i="3"/>
  <c r="O98" i="3"/>
  <c r="O216" i="3"/>
  <c r="O203" i="3"/>
  <c r="O185" i="3"/>
  <c r="O172" i="3"/>
  <c r="O161" i="3"/>
  <c r="O153" i="3"/>
  <c r="O145" i="3"/>
  <c r="O137" i="3"/>
  <c r="O129" i="3"/>
  <c r="O121" i="3"/>
  <c r="O113" i="3"/>
  <c r="O105" i="3"/>
  <c r="O97" i="3"/>
  <c r="O89" i="3"/>
  <c r="O81" i="3"/>
  <c r="O73" i="3"/>
  <c r="O65" i="3"/>
  <c r="O199" i="3"/>
  <c r="O195" i="3"/>
  <c r="O186" i="3"/>
  <c r="O173" i="3"/>
  <c r="O160" i="3"/>
  <c r="O226" i="3"/>
  <c r="O207" i="3"/>
  <c r="O180" i="3"/>
  <c r="O167" i="3"/>
  <c r="O159" i="3"/>
  <c r="O151" i="3"/>
  <c r="O143" i="3"/>
  <c r="O135" i="3"/>
  <c r="O127" i="3"/>
  <c r="O119" i="3"/>
  <c r="O111" i="3"/>
  <c r="O103" i="3"/>
  <c r="O95" i="3"/>
  <c r="O87" i="3"/>
  <c r="O79" i="3"/>
  <c r="O71" i="3"/>
  <c r="O215" i="3"/>
  <c r="O212" i="3"/>
  <c r="O204" i="3"/>
  <c r="O191" i="3"/>
  <c r="O181" i="3"/>
  <c r="O168" i="3"/>
  <c r="O166" i="3"/>
  <c r="O158" i="3"/>
  <c r="O150" i="3"/>
  <c r="O142" i="3"/>
  <c r="O134" i="3"/>
  <c r="O126" i="3"/>
  <c r="O118" i="3"/>
  <c r="O110" i="3"/>
  <c r="O102" i="3"/>
  <c r="O94" i="3"/>
  <c r="O86" i="3"/>
  <c r="O78" i="3"/>
  <c r="O70" i="3"/>
  <c r="O62" i="3"/>
  <c r="O232" i="3"/>
  <c r="O196" i="3"/>
  <c r="O189" i="3"/>
  <c r="O176" i="3"/>
  <c r="O170" i="3"/>
  <c r="O164" i="3"/>
  <c r="O156" i="3"/>
  <c r="O148" i="3"/>
  <c r="O140" i="3"/>
  <c r="O132" i="3"/>
  <c r="O124" i="3"/>
  <c r="O192" i="3"/>
  <c r="O177" i="3"/>
  <c r="O149" i="3"/>
  <c r="O123" i="3"/>
  <c r="O116" i="3"/>
  <c r="O100" i="3"/>
  <c r="O83" i="3"/>
  <c r="O66" i="3"/>
  <c r="O55" i="3"/>
  <c r="O47" i="3"/>
  <c r="O39" i="3"/>
  <c r="O31" i="3"/>
  <c r="O23" i="3"/>
  <c r="O15" i="3"/>
  <c r="O5" i="3"/>
  <c r="O175" i="3"/>
  <c r="O141" i="3"/>
  <c r="O101" i="3"/>
  <c r="O91" i="3"/>
  <c r="O74" i="3"/>
  <c r="O60" i="3"/>
  <c r="O52" i="3"/>
  <c r="O44" i="3"/>
  <c r="O36" i="3"/>
  <c r="O28" i="3"/>
  <c r="O20" i="3"/>
  <c r="O12" i="3"/>
  <c r="O7" i="3"/>
  <c r="O2" i="3"/>
  <c r="O155" i="3"/>
  <c r="O136" i="3"/>
  <c r="O117" i="3"/>
  <c r="O108" i="3"/>
  <c r="O88" i="3"/>
  <c r="O85" i="3"/>
  <c r="O68" i="3"/>
  <c r="O63" i="3"/>
  <c r="O59" i="3"/>
  <c r="O51" i="3"/>
  <c r="O43" i="3"/>
  <c r="O35" i="3"/>
  <c r="O27" i="3"/>
  <c r="O19" i="3"/>
  <c r="O11" i="3"/>
  <c r="O139" i="3"/>
  <c r="O131" i="3"/>
  <c r="O120" i="3"/>
  <c r="O99" i="3"/>
  <c r="O82" i="3"/>
  <c r="O75" i="3"/>
  <c r="O64" i="3"/>
  <c r="O45" i="3"/>
  <c r="O42" i="3"/>
  <c r="O25" i="3"/>
  <c r="O6" i="3"/>
  <c r="O169" i="3"/>
  <c r="O163" i="3"/>
  <c r="O107" i="3"/>
  <c r="O53" i="3"/>
  <c r="O40" i="3"/>
  <c r="O22" i="3"/>
  <c r="O14" i="3"/>
  <c r="O9" i="3"/>
  <c r="O147" i="3"/>
  <c r="O125" i="3"/>
  <c r="O61" i="3"/>
  <c r="O56" i="3"/>
  <c r="O48" i="3"/>
  <c r="O30" i="3"/>
  <c r="O17" i="3"/>
  <c r="O243" i="3"/>
  <c r="O133" i="3"/>
  <c r="O93" i="3"/>
  <c r="O46" i="3"/>
  <c r="O38" i="3"/>
  <c r="O33" i="3"/>
  <c r="O194" i="3"/>
  <c r="O109" i="3"/>
  <c r="O96" i="3"/>
  <c r="O80" i="3"/>
  <c r="O77" i="3"/>
  <c r="O72" i="3"/>
  <c r="O67" i="3"/>
  <c r="O54" i="3"/>
  <c r="O49" i="3"/>
  <c r="O41" i="3"/>
  <c r="O10" i="3"/>
  <c r="O3" i="3"/>
  <c r="O183" i="3"/>
  <c r="O128" i="3"/>
  <c r="O115" i="3"/>
  <c r="O112" i="3"/>
  <c r="O90" i="3"/>
  <c r="O69" i="3"/>
  <c r="O57" i="3"/>
  <c r="O26" i="3"/>
  <c r="O18" i="3"/>
  <c r="O165" i="3"/>
  <c r="O92" i="3"/>
  <c r="O34" i="3"/>
  <c r="O13" i="3"/>
  <c r="O224" i="3"/>
  <c r="O202" i="3"/>
  <c r="O144" i="3"/>
  <c r="O84" i="3"/>
  <c r="O50" i="3"/>
  <c r="O29" i="3"/>
  <c r="O21" i="3"/>
  <c r="O16" i="3"/>
  <c r="O4" i="3"/>
  <c r="V152" i="3"/>
  <c r="K46" i="1"/>
  <c r="K44" i="1" s="1"/>
  <c r="J46" i="1"/>
  <c r="J44" i="1" s="1"/>
  <c r="K1" i="1"/>
  <c r="J93" i="2"/>
  <c r="J91" i="2" s="1"/>
  <c r="J79" i="2"/>
  <c r="J77" i="2" s="1"/>
  <c r="J101" i="2"/>
  <c r="J99" i="2" s="1"/>
  <c r="O103" i="2" s="1"/>
  <c r="J1" i="2"/>
  <c r="V32" i="3"/>
  <c r="K79" i="1"/>
  <c r="K77" i="1" s="1"/>
  <c r="L93" i="1"/>
  <c r="L91" i="1" s="1"/>
  <c r="K93" i="1"/>
  <c r="K91" i="1" s="1"/>
  <c r="Q16" i="2"/>
  <c r="Q17" i="2"/>
  <c r="P8" i="3"/>
  <c r="Q11" i="3"/>
  <c r="Q19" i="3"/>
  <c r="P24" i="3"/>
  <c r="Q32" i="3"/>
  <c r="P37" i="3"/>
  <c r="Q40" i="3"/>
  <c r="P55" i="3"/>
  <c r="P76" i="3"/>
  <c r="Q89" i="3"/>
  <c r="P98" i="3"/>
  <c r="P111" i="3"/>
  <c r="Q126" i="3"/>
  <c r="P164" i="3"/>
  <c r="Q4" i="3"/>
  <c r="P16" i="3"/>
  <c r="P21" i="3"/>
  <c r="Q24" i="3"/>
  <c r="P29" i="3"/>
  <c r="P47" i="3"/>
  <c r="Q55" i="3"/>
  <c r="P60" i="3"/>
  <c r="Q66" i="3"/>
  <c r="P74" i="3"/>
  <c r="P79" i="3"/>
  <c r="P87" i="3"/>
  <c r="P95" i="3"/>
  <c r="Q105" i="3"/>
  <c r="P127" i="3"/>
  <c r="P140" i="3"/>
  <c r="Q153" i="3"/>
  <c r="P182" i="3"/>
  <c r="P6" i="3"/>
  <c r="P7" i="3"/>
  <c r="P13" i="3"/>
  <c r="Q16" i="3"/>
  <c r="P31" i="3"/>
  <c r="P39" i="3"/>
  <c r="P44" i="3"/>
  <c r="Q47" i="3"/>
  <c r="Q52" i="3"/>
  <c r="Q60" i="3"/>
  <c r="P62" i="3"/>
  <c r="Q74" i="3"/>
  <c r="P82" i="3"/>
  <c r="Q102" i="3"/>
  <c r="Q123" i="3"/>
  <c r="P132" i="3"/>
  <c r="P206" i="3"/>
  <c r="Q6" i="3"/>
  <c r="Q7" i="3"/>
  <c r="P23" i="3"/>
  <c r="P28" i="3"/>
  <c r="Q31" i="3"/>
  <c r="P36" i="3"/>
  <c r="Q44" i="3"/>
  <c r="P57" i="3"/>
  <c r="Q90" i="3"/>
  <c r="P119" i="3"/>
  <c r="Q145" i="3"/>
  <c r="Q183" i="3"/>
  <c r="Q15" i="3"/>
  <c r="P20" i="3"/>
  <c r="Q23" i="3"/>
  <c r="Q28" i="3"/>
  <c r="Q36" i="3"/>
  <c r="P41" i="3"/>
  <c r="Q54" i="3"/>
  <c r="P67" i="3"/>
  <c r="Q72" i="3"/>
  <c r="P103" i="3"/>
  <c r="P106" i="3"/>
  <c r="P146" i="3"/>
  <c r="L101" i="2"/>
  <c r="L99" i="2" s="1"/>
  <c r="Q103" i="2" s="1"/>
  <c r="P240" i="3"/>
  <c r="P232" i="3"/>
  <c r="P224" i="3"/>
  <c r="P216" i="3"/>
  <c r="P208" i="3"/>
  <c r="P200" i="3"/>
  <c r="P192" i="3"/>
  <c r="P245" i="3"/>
  <c r="P237" i="3"/>
  <c r="P229" i="3"/>
  <c r="P221" i="3"/>
  <c r="P213" i="3"/>
  <c r="P205" i="3"/>
  <c r="P197" i="3"/>
  <c r="P189" i="3"/>
  <c r="P244" i="3"/>
  <c r="P236" i="3"/>
  <c r="P228" i="3"/>
  <c r="P220" i="3"/>
  <c r="P212" i="3"/>
  <c r="P204" i="3"/>
  <c r="P196" i="3"/>
  <c r="P230" i="3"/>
  <c r="P227" i="3"/>
  <c r="P234" i="3"/>
  <c r="P217" i="3"/>
  <c r="P207" i="3"/>
  <c r="P181" i="3"/>
  <c r="P173" i="3"/>
  <c r="P241" i="3"/>
  <c r="P238" i="3"/>
  <c r="P235" i="3"/>
  <c r="P218" i="3"/>
  <c r="P242" i="3"/>
  <c r="P225" i="3"/>
  <c r="P215" i="3"/>
  <c r="P198" i="3"/>
  <c r="P195" i="3"/>
  <c r="P191" i="3"/>
  <c r="P186" i="3"/>
  <c r="P178" i="3"/>
  <c r="P170" i="3"/>
  <c r="P243" i="3"/>
  <c r="P226" i="3"/>
  <c r="P209" i="3"/>
  <c r="P231" i="3"/>
  <c r="P203" i="3"/>
  <c r="P185" i="3"/>
  <c r="P172" i="3"/>
  <c r="P161" i="3"/>
  <c r="P153" i="3"/>
  <c r="P145" i="3"/>
  <c r="P137" i="3"/>
  <c r="P129" i="3"/>
  <c r="P121" i="3"/>
  <c r="P113" i="3"/>
  <c r="P105" i="3"/>
  <c r="P97" i="3"/>
  <c r="P223" i="3"/>
  <c r="P219" i="3"/>
  <c r="P201" i="3"/>
  <c r="P199" i="3"/>
  <c r="P190" i="3"/>
  <c r="P179" i="3"/>
  <c r="P160" i="3"/>
  <c r="P152" i="3"/>
  <c r="P144" i="3"/>
  <c r="P136" i="3"/>
  <c r="P128" i="3"/>
  <c r="P120" i="3"/>
  <c r="P112" i="3"/>
  <c r="P104" i="3"/>
  <c r="P96" i="3"/>
  <c r="P88" i="3"/>
  <c r="P80" i="3"/>
  <c r="P72" i="3"/>
  <c r="P64" i="3"/>
  <c r="P210" i="3"/>
  <c r="P180" i="3"/>
  <c r="P167" i="3"/>
  <c r="P159" i="3"/>
  <c r="P222" i="3"/>
  <c r="P193" i="3"/>
  <c r="P187" i="3"/>
  <c r="P174" i="3"/>
  <c r="P168" i="3"/>
  <c r="P166" i="3"/>
  <c r="P158" i="3"/>
  <c r="P150" i="3"/>
  <c r="P142" i="3"/>
  <c r="P134" i="3"/>
  <c r="P126" i="3"/>
  <c r="P118" i="3"/>
  <c r="P110" i="3"/>
  <c r="P102" i="3"/>
  <c r="P94" i="3"/>
  <c r="P86" i="3"/>
  <c r="P78" i="3"/>
  <c r="P70" i="3"/>
  <c r="P239" i="3"/>
  <c r="P202" i="3"/>
  <c r="P188" i="3"/>
  <c r="P175" i="3"/>
  <c r="P169" i="3"/>
  <c r="P165" i="3"/>
  <c r="P157" i="3"/>
  <c r="P149" i="3"/>
  <c r="P141" i="3"/>
  <c r="P133" i="3"/>
  <c r="P125" i="3"/>
  <c r="P117" i="3"/>
  <c r="P109" i="3"/>
  <c r="P101" i="3"/>
  <c r="P93" i="3"/>
  <c r="P85" i="3"/>
  <c r="P77" i="3"/>
  <c r="P69" i="3"/>
  <c r="P194" i="3"/>
  <c r="P183" i="3"/>
  <c r="P177" i="3"/>
  <c r="P163" i="3"/>
  <c r="P155" i="3"/>
  <c r="P147" i="3"/>
  <c r="P139" i="3"/>
  <c r="P131" i="3"/>
  <c r="P123" i="3"/>
  <c r="P130" i="3"/>
  <c r="P107" i="3"/>
  <c r="P90" i="3"/>
  <c r="P73" i="3"/>
  <c r="P54" i="3"/>
  <c r="P46" i="3"/>
  <c r="P38" i="3"/>
  <c r="P30" i="3"/>
  <c r="P22" i="3"/>
  <c r="P14" i="3"/>
  <c r="P4" i="3"/>
  <c r="P148" i="3"/>
  <c r="P122" i="3"/>
  <c r="P108" i="3"/>
  <c r="P81" i="3"/>
  <c r="P71" i="3"/>
  <c r="P68" i="3"/>
  <c r="P63" i="3"/>
  <c r="P59" i="3"/>
  <c r="P51" i="3"/>
  <c r="P43" i="3"/>
  <c r="P35" i="3"/>
  <c r="P27" i="3"/>
  <c r="P19" i="3"/>
  <c r="P11" i="3"/>
  <c r="P214" i="3"/>
  <c r="P184" i="3"/>
  <c r="P162" i="3"/>
  <c r="P143" i="3"/>
  <c r="P124" i="3"/>
  <c r="P115" i="3"/>
  <c r="P99" i="3"/>
  <c r="P92" i="3"/>
  <c r="P75" i="3"/>
  <c r="P58" i="3"/>
  <c r="P50" i="3"/>
  <c r="P42" i="3"/>
  <c r="P34" i="3"/>
  <c r="P26" i="3"/>
  <c r="P18" i="3"/>
  <c r="P10" i="3"/>
  <c r="P233" i="3"/>
  <c r="P211" i="3"/>
  <c r="P154" i="3"/>
  <c r="P135" i="3"/>
  <c r="P116" i="3"/>
  <c r="P91" i="3"/>
  <c r="P84" i="3"/>
  <c r="P66" i="3"/>
  <c r="P52" i="3"/>
  <c r="P49" i="3"/>
  <c r="P32" i="3"/>
  <c r="P15" i="3"/>
  <c r="P3" i="3"/>
  <c r="P5" i="3"/>
  <c r="Q239" i="3"/>
  <c r="Q231" i="3"/>
  <c r="Q223" i="3"/>
  <c r="Q215" i="3"/>
  <c r="Q207" i="3"/>
  <c r="Q199" i="3"/>
  <c r="Q244" i="3"/>
  <c r="Q236" i="3"/>
  <c r="Q228" i="3"/>
  <c r="Q220" i="3"/>
  <c r="Q212" i="3"/>
  <c r="Q204" i="3"/>
  <c r="Q196" i="3"/>
  <c r="Q243" i="3"/>
  <c r="Q235" i="3"/>
  <c r="Q227" i="3"/>
  <c r="Q219" i="3"/>
  <c r="Q211" i="3"/>
  <c r="Q203" i="3"/>
  <c r="Q195" i="3"/>
  <c r="Q237" i="3"/>
  <c r="Q234" i="3"/>
  <c r="Q241" i="3"/>
  <c r="Q224" i="3"/>
  <c r="Q214" i="3"/>
  <c r="Q197" i="3"/>
  <c r="Q194" i="3"/>
  <c r="Q189" i="3"/>
  <c r="Q188" i="3"/>
  <c r="Q180" i="3"/>
  <c r="Q172" i="3"/>
  <c r="Q238" i="3"/>
  <c r="Q245" i="3"/>
  <c r="Q242" i="3"/>
  <c r="Q225" i="3"/>
  <c r="Q208" i="3"/>
  <c r="Q232" i="3"/>
  <c r="Q222" i="3"/>
  <c r="Q205" i="3"/>
  <c r="Q202" i="3"/>
  <c r="Q185" i="3"/>
  <c r="Q177" i="3"/>
  <c r="Q169" i="3"/>
  <c r="Q233" i="3"/>
  <c r="Q216" i="3"/>
  <c r="Q206" i="3"/>
  <c r="Q201" i="3"/>
  <c r="Q190" i="3"/>
  <c r="Q179" i="3"/>
  <c r="Q160" i="3"/>
  <c r="Q152" i="3"/>
  <c r="Q144" i="3"/>
  <c r="Q136" i="3"/>
  <c r="Q128" i="3"/>
  <c r="Q120" i="3"/>
  <c r="Q112" i="3"/>
  <c r="Q104" i="3"/>
  <c r="Q96" i="3"/>
  <c r="Q213" i="3"/>
  <c r="Q210" i="3"/>
  <c r="Q186" i="3"/>
  <c r="Q173" i="3"/>
  <c r="Q167" i="3"/>
  <c r="Q159" i="3"/>
  <c r="Q151" i="3"/>
  <c r="Q143" i="3"/>
  <c r="Q135" i="3"/>
  <c r="Q127" i="3"/>
  <c r="Q119" i="3"/>
  <c r="Q111" i="3"/>
  <c r="Q103" i="3"/>
  <c r="Q95" i="3"/>
  <c r="Q87" i="3"/>
  <c r="Q79" i="3"/>
  <c r="Q71" i="3"/>
  <c r="Q63" i="3"/>
  <c r="Q230" i="3"/>
  <c r="Q226" i="3"/>
  <c r="Q193" i="3"/>
  <c r="Q187" i="3"/>
  <c r="Q174" i="3"/>
  <c r="Q168" i="3"/>
  <c r="Q166" i="3"/>
  <c r="Q158" i="3"/>
  <c r="Q240" i="3"/>
  <c r="Q218" i="3"/>
  <c r="Q191" i="3"/>
  <c r="Q181" i="3"/>
  <c r="Q175" i="3"/>
  <c r="Q165" i="3"/>
  <c r="Q157" i="3"/>
  <c r="Q149" i="3"/>
  <c r="Q141" i="3"/>
  <c r="Q133" i="3"/>
  <c r="Q125" i="3"/>
  <c r="Q117" i="3"/>
  <c r="Q109" i="3"/>
  <c r="Q101" i="3"/>
  <c r="Q93" i="3"/>
  <c r="Q85" i="3"/>
  <c r="Q77" i="3"/>
  <c r="Q69" i="3"/>
  <c r="Q229" i="3"/>
  <c r="Q209" i="3"/>
  <c r="Q182" i="3"/>
  <c r="Q176" i="3"/>
  <c r="Q164" i="3"/>
  <c r="Q156" i="3"/>
  <c r="Q148" i="3"/>
  <c r="Q140" i="3"/>
  <c r="Q132" i="3"/>
  <c r="Q124" i="3"/>
  <c r="Q116" i="3"/>
  <c r="Q108" i="3"/>
  <c r="Q100" i="3"/>
  <c r="Q92" i="3"/>
  <c r="Q84" i="3"/>
  <c r="Q76" i="3"/>
  <c r="Q68" i="3"/>
  <c r="Q217" i="3"/>
  <c r="Q192" i="3"/>
  <c r="Q184" i="3"/>
  <c r="Q171" i="3"/>
  <c r="Q162" i="3"/>
  <c r="Q154" i="3"/>
  <c r="Q146" i="3"/>
  <c r="Q138" i="3"/>
  <c r="Q130" i="3"/>
  <c r="Q122" i="3"/>
  <c r="Q137" i="3"/>
  <c r="Q118" i="3"/>
  <c r="Q114" i="3"/>
  <c r="Q98" i="3"/>
  <c r="Q80" i="3"/>
  <c r="Q70" i="3"/>
  <c r="Q67" i="3"/>
  <c r="Q61" i="3"/>
  <c r="Q53" i="3"/>
  <c r="Q45" i="3"/>
  <c r="Q37" i="3"/>
  <c r="Q29" i="3"/>
  <c r="Q21" i="3"/>
  <c r="Q13" i="3"/>
  <c r="Q8" i="3"/>
  <c r="Q3" i="3"/>
  <c r="Q170" i="3"/>
  <c r="Q155" i="3"/>
  <c r="Q129" i="3"/>
  <c r="Q115" i="3"/>
  <c r="Q99" i="3"/>
  <c r="Q88" i="3"/>
  <c r="Q78" i="3"/>
  <c r="Q75" i="3"/>
  <c r="Q58" i="3"/>
  <c r="Q50" i="3"/>
  <c r="Q42" i="3"/>
  <c r="Q34" i="3"/>
  <c r="Q26" i="3"/>
  <c r="Q18" i="3"/>
  <c r="Q10" i="3"/>
  <c r="Q150" i="3"/>
  <c r="Q131" i="3"/>
  <c r="Q106" i="3"/>
  <c r="Q82" i="3"/>
  <c r="Q64" i="3"/>
  <c r="Q57" i="3"/>
  <c r="Q49" i="3"/>
  <c r="Q41" i="3"/>
  <c r="Q33" i="3"/>
  <c r="Q25" i="3"/>
  <c r="Q17" i="3"/>
  <c r="Q9" i="3"/>
  <c r="Q113" i="3"/>
  <c r="Q62" i="3"/>
  <c r="Q59" i="3"/>
  <c r="Q56" i="3"/>
  <c r="Q39" i="3"/>
  <c r="Q22" i="3"/>
  <c r="Q12" i="3"/>
  <c r="P12" i="3"/>
  <c r="Q20" i="3"/>
  <c r="P25" i="3"/>
  <c r="P33" i="3"/>
  <c r="Q38" i="3"/>
  <c r="Q46" i="3"/>
  <c r="Q51" i="3"/>
  <c r="P65" i="3"/>
  <c r="P83" i="3"/>
  <c r="P100" i="3"/>
  <c r="Q142" i="3"/>
  <c r="P151" i="3"/>
  <c r="Q198" i="3"/>
  <c r="J93" i="1"/>
  <c r="J91" i="1" s="1"/>
  <c r="Q32" i="2"/>
  <c r="J46" i="2"/>
  <c r="J44" i="2" s="1"/>
  <c r="P2" i="3"/>
  <c r="Q5" i="3"/>
  <c r="P17" i="3"/>
  <c r="Q30" i="3"/>
  <c r="Q35" i="3"/>
  <c r="Q43" i="3"/>
  <c r="P48" i="3"/>
  <c r="P56" i="3"/>
  <c r="P61" i="3"/>
  <c r="Q65" i="3"/>
  <c r="Q73" i="3"/>
  <c r="Q83" i="3"/>
  <c r="Q91" i="3"/>
  <c r="Q94" i="3"/>
  <c r="Q97" i="3"/>
  <c r="Q110" i="3"/>
  <c r="Q121" i="3"/>
  <c r="Q134" i="3"/>
  <c r="P138" i="3"/>
  <c r="Q147" i="3"/>
  <c r="P156" i="3"/>
  <c r="Q178" i="3"/>
  <c r="Q200" i="3"/>
  <c r="Q19" i="4"/>
  <c r="Q36" i="4"/>
  <c r="Q66" i="4"/>
  <c r="Q6" i="4"/>
  <c r="Q9" i="4"/>
  <c r="Q176" i="4"/>
  <c r="Q238" i="4"/>
  <c r="Q242" i="4"/>
  <c r="Q234" i="4"/>
  <c r="Q241" i="4"/>
  <c r="Q233" i="4"/>
  <c r="Q240" i="4"/>
  <c r="Q237" i="4"/>
  <c r="Q232" i="4"/>
  <c r="Q224" i="4"/>
  <c r="Q216" i="4"/>
  <c r="Q208" i="4"/>
  <c r="Q200" i="4"/>
  <c r="Q229" i="4"/>
  <c r="Q221" i="4"/>
  <c r="Q213" i="4"/>
  <c r="Q205" i="4"/>
  <c r="Q197" i="4"/>
  <c r="Q245" i="4"/>
  <c r="Q228" i="4"/>
  <c r="Q220" i="4"/>
  <c r="Q212" i="4"/>
  <c r="Q204" i="4"/>
  <c r="Q196" i="4"/>
  <c r="Q236" i="4"/>
  <c r="Q227" i="4"/>
  <c r="Q219" i="4"/>
  <c r="Q211" i="4"/>
  <c r="Q203" i="4"/>
  <c r="Q195" i="4"/>
  <c r="Q244" i="4"/>
  <c r="Q231" i="4"/>
  <c r="Q215" i="4"/>
  <c r="Q199" i="4"/>
  <c r="Q222" i="4"/>
  <c r="Q206" i="4"/>
  <c r="Q187" i="4"/>
  <c r="Q179" i="4"/>
  <c r="Q171" i="4"/>
  <c r="Q163" i="4"/>
  <c r="Q155" i="4"/>
  <c r="Q243" i="4"/>
  <c r="Q218" i="4"/>
  <c r="Q239" i="4"/>
  <c r="Q225" i="4"/>
  <c r="Q209" i="4"/>
  <c r="Q185" i="4"/>
  <c r="Q177" i="4"/>
  <c r="Q223" i="4"/>
  <c r="Q207" i="4"/>
  <c r="Q235" i="4"/>
  <c r="Q230" i="4"/>
  <c r="Q214" i="4"/>
  <c r="Q198" i="4"/>
  <c r="Q192" i="4"/>
  <c r="Q191" i="4"/>
  <c r="Q183" i="4"/>
  <c r="Q175" i="4"/>
  <c r="Q167" i="4"/>
  <c r="Q159" i="4"/>
  <c r="Q226" i="4"/>
  <c r="Q210" i="4"/>
  <c r="Q193" i="4"/>
  <c r="Q190" i="4"/>
  <c r="Q182" i="4"/>
  <c r="Q174" i="4"/>
  <c r="Q180" i="4"/>
  <c r="Q160" i="4"/>
  <c r="Q154" i="4"/>
  <c r="Q148" i="4"/>
  <c r="Q140" i="4"/>
  <c r="Q132" i="4"/>
  <c r="Q124" i="4"/>
  <c r="Q116" i="4"/>
  <c r="Q108" i="4"/>
  <c r="Q100" i="4"/>
  <c r="Q92" i="4"/>
  <c r="Q84" i="4"/>
  <c r="Q202" i="4"/>
  <c r="Q178" i="4"/>
  <c r="Q161" i="4"/>
  <c r="Q147" i="4"/>
  <c r="Q139" i="4"/>
  <c r="Q131" i="4"/>
  <c r="Q123" i="4"/>
  <c r="Q115" i="4"/>
  <c r="Q181" i="4"/>
  <c r="Q169" i="4"/>
  <c r="Q156" i="4"/>
  <c r="Q145" i="4"/>
  <c r="Q137" i="4"/>
  <c r="Q129" i="4"/>
  <c r="Q121" i="4"/>
  <c r="Q113" i="4"/>
  <c r="Q188" i="4"/>
  <c r="Q172" i="4"/>
  <c r="Q157" i="4"/>
  <c r="Q144" i="4"/>
  <c r="Q136" i="4"/>
  <c r="Q128" i="4"/>
  <c r="Q120" i="4"/>
  <c r="Q112" i="4"/>
  <c r="Q104" i="4"/>
  <c r="Q96" i="4"/>
  <c r="Q88" i="4"/>
  <c r="Q173" i="4"/>
  <c r="Q153" i="4"/>
  <c r="Q149" i="4"/>
  <c r="Q133" i="4"/>
  <c r="Q117" i="4"/>
  <c r="Q97" i="4"/>
  <c r="Q91" i="4"/>
  <c r="Q78" i="4"/>
  <c r="Q70" i="4"/>
  <c r="Q62" i="4"/>
  <c r="Q54" i="4"/>
  <c r="Q46" i="4"/>
  <c r="Q217" i="4"/>
  <c r="Q186" i="4"/>
  <c r="Q164" i="4"/>
  <c r="Q143" i="4"/>
  <c r="Q127" i="4"/>
  <c r="Q111" i="4"/>
  <c r="Q105" i="4"/>
  <c r="Q99" i="4"/>
  <c r="Q86" i="4"/>
  <c r="Q76" i="4"/>
  <c r="Q68" i="4"/>
  <c r="Q152" i="4"/>
  <c r="Q150" i="4"/>
  <c r="Q134" i="4"/>
  <c r="Q118" i="4"/>
  <c r="Q106" i="4"/>
  <c r="Q93" i="4"/>
  <c r="Q87" i="4"/>
  <c r="Q75" i="4"/>
  <c r="Q67" i="4"/>
  <c r="Q59" i="4"/>
  <c r="Q51" i="4"/>
  <c r="Q43" i="4"/>
  <c r="Q189" i="4"/>
  <c r="Q166" i="4"/>
  <c r="Q141" i="4"/>
  <c r="Q125" i="4"/>
  <c r="Q109" i="4"/>
  <c r="Q194" i="4"/>
  <c r="Q168" i="4"/>
  <c r="Q146" i="4"/>
  <c r="Q130" i="4"/>
  <c r="Q122" i="4"/>
  <c r="Q103" i="4"/>
  <c r="Q101" i="4"/>
  <c r="Q82" i="4"/>
  <c r="Q72" i="4"/>
  <c r="Q55" i="4"/>
  <c r="Q49" i="4"/>
  <c r="Q34" i="4"/>
  <c r="Q26" i="4"/>
  <c r="Q18" i="4"/>
  <c r="Q10" i="4"/>
  <c r="Q110" i="4"/>
  <c r="Q89" i="4"/>
  <c r="Q80" i="4"/>
  <c r="Q63" i="4"/>
  <c r="Q58" i="4"/>
  <c r="Q45" i="4"/>
  <c r="Q31" i="4"/>
  <c r="Q23" i="4"/>
  <c r="Q15" i="4"/>
  <c r="Q5" i="4"/>
  <c r="Q102" i="4"/>
  <c r="Q85" i="4"/>
  <c r="Q83" i="4"/>
  <c r="Q77" i="4"/>
  <c r="Q74" i="4"/>
  <c r="Q52" i="4"/>
  <c r="Q39" i="4"/>
  <c r="Q38" i="4"/>
  <c r="Q30" i="4"/>
  <c r="Q22" i="4"/>
  <c r="Q14" i="4"/>
  <c r="Q4" i="4"/>
  <c r="Q162" i="4"/>
  <c r="Q50" i="4"/>
  <c r="Q33" i="4"/>
  <c r="Q16" i="4"/>
  <c r="Q13" i="4"/>
  <c r="Q151" i="4"/>
  <c r="Q135" i="4"/>
  <c r="Q48" i="4"/>
  <c r="Q37" i="4"/>
  <c r="Q20" i="4"/>
  <c r="Q170" i="4"/>
  <c r="Q81" i="4"/>
  <c r="Q79" i="4"/>
  <c r="Q61" i="4"/>
  <c r="Q44" i="4"/>
  <c r="Q42" i="4"/>
  <c r="Q40" i="4"/>
  <c r="Q27" i="4"/>
  <c r="Q17" i="4"/>
  <c r="Q184" i="4"/>
  <c r="Q158" i="4"/>
  <c r="Q142" i="4"/>
  <c r="Q90" i="4"/>
  <c r="Q65" i="4"/>
  <c r="Q57" i="4"/>
  <c r="Q53" i="4"/>
  <c r="Q24" i="4"/>
  <c r="Q21" i="4"/>
  <c r="Q2" i="4"/>
  <c r="Q28" i="4"/>
  <c r="Q11" i="4"/>
  <c r="Q7" i="4"/>
  <c r="Q126" i="4"/>
  <c r="Q114" i="4"/>
  <c r="Q98" i="4"/>
  <c r="Q95" i="4"/>
  <c r="Q201" i="4"/>
  <c r="Q165" i="4"/>
  <c r="Q119" i="4"/>
  <c r="Q71" i="4"/>
  <c r="Q64" i="4"/>
  <c r="Q60" i="4"/>
  <c r="Q41" i="4"/>
  <c r="Q32" i="4"/>
  <c r="Q29" i="4"/>
  <c r="Q12" i="4"/>
  <c r="Q8" i="4"/>
  <c r="P239" i="4"/>
  <c r="P243" i="4"/>
  <c r="P235" i="4"/>
  <c r="P242" i="4"/>
  <c r="P234" i="4"/>
  <c r="P241" i="4"/>
  <c r="P233" i="4"/>
  <c r="P225" i="4"/>
  <c r="P217" i="4"/>
  <c r="P209" i="4"/>
  <c r="P201" i="4"/>
  <c r="P240" i="4"/>
  <c r="P230" i="4"/>
  <c r="P222" i="4"/>
  <c r="P214" i="4"/>
  <c r="P206" i="4"/>
  <c r="P198" i="4"/>
  <c r="P238" i="4"/>
  <c r="P229" i="4"/>
  <c r="P221" i="4"/>
  <c r="P213" i="4"/>
  <c r="P205" i="4"/>
  <c r="P197" i="4"/>
  <c r="P245" i="4"/>
  <c r="P228" i="4"/>
  <c r="P220" i="4"/>
  <c r="P212" i="4"/>
  <c r="P204" i="4"/>
  <c r="P196" i="4"/>
  <c r="P237" i="4"/>
  <c r="P224" i="4"/>
  <c r="P208" i="4"/>
  <c r="P194" i="4"/>
  <c r="P244" i="4"/>
  <c r="P231" i="4"/>
  <c r="P215" i="4"/>
  <c r="P199" i="4"/>
  <c r="P188" i="4"/>
  <c r="P180" i="4"/>
  <c r="P172" i="4"/>
  <c r="P164" i="4"/>
  <c r="P156" i="4"/>
  <c r="P236" i="4"/>
  <c r="P227" i="4"/>
  <c r="P211" i="4"/>
  <c r="P218" i="4"/>
  <c r="P202" i="4"/>
  <c r="P186" i="4"/>
  <c r="P178" i="4"/>
  <c r="P170" i="4"/>
  <c r="P232" i="4"/>
  <c r="P216" i="4"/>
  <c r="P200" i="4"/>
  <c r="P223" i="4"/>
  <c r="P207" i="4"/>
  <c r="P184" i="4"/>
  <c r="P176" i="4"/>
  <c r="P168" i="4"/>
  <c r="P160" i="4"/>
  <c r="P152" i="4"/>
  <c r="P219" i="4"/>
  <c r="P203" i="4"/>
  <c r="P192" i="4"/>
  <c r="P191" i="4"/>
  <c r="P183" i="4"/>
  <c r="P175" i="4"/>
  <c r="P226" i="4"/>
  <c r="P189" i="4"/>
  <c r="P173" i="4"/>
  <c r="P166" i="4"/>
  <c r="P153" i="4"/>
  <c r="P149" i="4"/>
  <c r="P141" i="4"/>
  <c r="P133" i="4"/>
  <c r="P125" i="4"/>
  <c r="P117" i="4"/>
  <c r="P109" i="4"/>
  <c r="P101" i="4"/>
  <c r="P93" i="4"/>
  <c r="P85" i="4"/>
  <c r="P210" i="4"/>
  <c r="P195" i="4"/>
  <c r="P187" i="4"/>
  <c r="P171" i="4"/>
  <c r="P167" i="4"/>
  <c r="P154" i="4"/>
  <c r="P148" i="4"/>
  <c r="P140" i="4"/>
  <c r="P132" i="4"/>
  <c r="P124" i="4"/>
  <c r="P116" i="4"/>
  <c r="P108" i="4"/>
  <c r="P190" i="4"/>
  <c r="P174" i="4"/>
  <c r="P162" i="4"/>
  <c r="P146" i="4"/>
  <c r="P138" i="4"/>
  <c r="P130" i="4"/>
  <c r="P122" i="4"/>
  <c r="P114" i="4"/>
  <c r="P193" i="4"/>
  <c r="P181" i="4"/>
  <c r="P169" i="4"/>
  <c r="P163" i="4"/>
  <c r="P145" i="4"/>
  <c r="P137" i="4"/>
  <c r="P129" i="4"/>
  <c r="P121" i="4"/>
  <c r="P113" i="4"/>
  <c r="P105" i="4"/>
  <c r="P97" i="4"/>
  <c r="P89" i="4"/>
  <c r="P165" i="4"/>
  <c r="P142" i="4"/>
  <c r="P126" i="4"/>
  <c r="P110" i="4"/>
  <c r="P103" i="4"/>
  <c r="P90" i="4"/>
  <c r="P84" i="4"/>
  <c r="P79" i="4"/>
  <c r="P71" i="4"/>
  <c r="R71" i="4" s="1"/>
  <c r="P63" i="4"/>
  <c r="P55" i="4"/>
  <c r="P47" i="4"/>
  <c r="P39" i="4"/>
  <c r="P179" i="4"/>
  <c r="P157" i="4"/>
  <c r="P136" i="4"/>
  <c r="P120" i="4"/>
  <c r="P98" i="4"/>
  <c r="P92" i="4"/>
  <c r="P77" i="4"/>
  <c r="P69" i="4"/>
  <c r="P143" i="4"/>
  <c r="P127" i="4"/>
  <c r="P111" i="4"/>
  <c r="P99" i="4"/>
  <c r="P86" i="4"/>
  <c r="P76" i="4"/>
  <c r="P68" i="4"/>
  <c r="P60" i="4"/>
  <c r="P52" i="4"/>
  <c r="P44" i="4"/>
  <c r="P182" i="4"/>
  <c r="P159" i="4"/>
  <c r="P150" i="4"/>
  <c r="P134" i="4"/>
  <c r="P118" i="4"/>
  <c r="P106" i="4"/>
  <c r="P185" i="4"/>
  <c r="P161" i="4"/>
  <c r="P139" i="4"/>
  <c r="P115" i="4"/>
  <c r="P65" i="4"/>
  <c r="P61" i="4"/>
  <c r="P48" i="4"/>
  <c r="P42" i="4"/>
  <c r="P35" i="4"/>
  <c r="P27" i="4"/>
  <c r="P19" i="4"/>
  <c r="P11" i="4"/>
  <c r="P151" i="4"/>
  <c r="P91" i="4"/>
  <c r="P87" i="4"/>
  <c r="P73" i="4"/>
  <c r="P57" i="4"/>
  <c r="P51" i="4"/>
  <c r="P32" i="4"/>
  <c r="P24" i="4"/>
  <c r="P16" i="4"/>
  <c r="P6" i="4"/>
  <c r="P104" i="4"/>
  <c r="P100" i="4"/>
  <c r="P80" i="4"/>
  <c r="P70" i="4"/>
  <c r="P67" i="4"/>
  <c r="P58" i="4"/>
  <c r="P45" i="4"/>
  <c r="P31" i="4"/>
  <c r="P23" i="4"/>
  <c r="P15" i="4"/>
  <c r="P5" i="4"/>
  <c r="P144" i="4"/>
  <c r="P123" i="4"/>
  <c r="P112" i="4"/>
  <c r="P107" i="4"/>
  <c r="P94" i="4"/>
  <c r="P88" i="4"/>
  <c r="P82" i="4"/>
  <c r="P75" i="4"/>
  <c r="P66" i="4"/>
  <c r="P56" i="4"/>
  <c r="P54" i="4"/>
  <c r="P36" i="4"/>
  <c r="P26" i="4"/>
  <c r="P9" i="4"/>
  <c r="P4" i="4"/>
  <c r="P50" i="4"/>
  <c r="P46" i="4"/>
  <c r="P33" i="4"/>
  <c r="P30" i="4"/>
  <c r="P13" i="4"/>
  <c r="P135" i="4"/>
  <c r="P128" i="4"/>
  <c r="P59" i="4"/>
  <c r="P37" i="4"/>
  <c r="P20" i="4"/>
  <c r="P10" i="4"/>
  <c r="P102" i="4"/>
  <c r="P96" i="4"/>
  <c r="P81" i="4"/>
  <c r="P74" i="4"/>
  <c r="P72" i="4"/>
  <c r="P40" i="4"/>
  <c r="P34" i="4"/>
  <c r="P17" i="4"/>
  <c r="P14" i="4"/>
  <c r="P158" i="4"/>
  <c r="P53" i="4"/>
  <c r="P38" i="4"/>
  <c r="P21" i="4"/>
  <c r="P2" i="4"/>
  <c r="P83" i="4"/>
  <c r="P177" i="4"/>
  <c r="P155" i="4"/>
  <c r="P147" i="4"/>
  <c r="P131" i="4"/>
  <c r="P95" i="4"/>
  <c r="P78" i="4"/>
  <c r="P62" i="4"/>
  <c r="P43" i="4"/>
  <c r="P25" i="4"/>
  <c r="P22" i="4"/>
  <c r="P3" i="4"/>
  <c r="V11" i="4"/>
  <c r="P28" i="4"/>
  <c r="Q47" i="4"/>
  <c r="Q73" i="4"/>
  <c r="Q94" i="4"/>
  <c r="Q3" i="4"/>
  <c r="P7" i="4"/>
  <c r="P12" i="4"/>
  <c r="P29" i="4"/>
  <c r="P41" i="4"/>
  <c r="Q56" i="4"/>
  <c r="P64" i="4"/>
  <c r="Q138" i="4"/>
  <c r="O15" i="4"/>
  <c r="O18" i="4"/>
  <c r="O35" i="4"/>
  <c r="O47" i="4"/>
  <c r="O49" i="4"/>
  <c r="O101" i="4"/>
  <c r="O76" i="4"/>
  <c r="O140" i="4"/>
  <c r="O167" i="4"/>
  <c r="O14" i="4"/>
  <c r="O31" i="4"/>
  <c r="O34" i="4"/>
  <c r="O55" i="4"/>
  <c r="O65" i="4"/>
  <c r="O67" i="4"/>
  <c r="O74" i="4"/>
  <c r="O81" i="4"/>
  <c r="O121" i="4"/>
  <c r="O5" i="4"/>
  <c r="O10" i="4"/>
  <c r="O27" i="4"/>
  <c r="O37" i="4"/>
  <c r="O42" i="4"/>
  <c r="O59" i="4"/>
  <c r="O79" i="4"/>
  <c r="O84" i="4"/>
  <c r="O93" i="4"/>
  <c r="O240" i="4"/>
  <c r="O244" i="4"/>
  <c r="O236" i="4"/>
  <c r="O243" i="4"/>
  <c r="O235" i="4"/>
  <c r="O242" i="4"/>
  <c r="O234" i="4"/>
  <c r="O239" i="4"/>
  <c r="O226" i="4"/>
  <c r="O218" i="4"/>
  <c r="O210" i="4"/>
  <c r="O202" i="4"/>
  <c r="O233" i="4"/>
  <c r="O231" i="4"/>
  <c r="O223" i="4"/>
  <c r="O215" i="4"/>
  <c r="O207" i="4"/>
  <c r="O199" i="4"/>
  <c r="O230" i="4"/>
  <c r="O222" i="4"/>
  <c r="O214" i="4"/>
  <c r="O206" i="4"/>
  <c r="O198" i="4"/>
  <c r="O238" i="4"/>
  <c r="O229" i="4"/>
  <c r="O221" i="4"/>
  <c r="O213" i="4"/>
  <c r="O205" i="4"/>
  <c r="O197" i="4"/>
  <c r="O217" i="4"/>
  <c r="O201" i="4"/>
  <c r="O193" i="4"/>
  <c r="O237" i="4"/>
  <c r="O224" i="4"/>
  <c r="O208" i="4"/>
  <c r="O194" i="4"/>
  <c r="O189" i="4"/>
  <c r="O181" i="4"/>
  <c r="O173" i="4"/>
  <c r="O165" i="4"/>
  <c r="O157" i="4"/>
  <c r="O220" i="4"/>
  <c r="O227" i="4"/>
  <c r="O211" i="4"/>
  <c r="O195" i="4"/>
  <c r="O187" i="4"/>
  <c r="O179" i="4"/>
  <c r="O171" i="4"/>
  <c r="O225" i="4"/>
  <c r="O209" i="4"/>
  <c r="O232" i="4"/>
  <c r="O216" i="4"/>
  <c r="O200" i="4"/>
  <c r="O185" i="4"/>
  <c r="O177" i="4"/>
  <c r="O169" i="4"/>
  <c r="O161" i="4"/>
  <c r="O153" i="4"/>
  <c r="O245" i="4"/>
  <c r="O228" i="4"/>
  <c r="O212" i="4"/>
  <c r="O196" i="4"/>
  <c r="O184" i="4"/>
  <c r="O176" i="4"/>
  <c r="O203" i="4"/>
  <c r="O191" i="4"/>
  <c r="O182" i="4"/>
  <c r="O159" i="4"/>
  <c r="O150" i="4"/>
  <c r="O142" i="4"/>
  <c r="O134" i="4"/>
  <c r="O126" i="4"/>
  <c r="O118" i="4"/>
  <c r="O110" i="4"/>
  <c r="O102" i="4"/>
  <c r="O94" i="4"/>
  <c r="O86" i="4"/>
  <c r="O180" i="4"/>
  <c r="O166" i="4"/>
  <c r="O160" i="4"/>
  <c r="O149" i="4"/>
  <c r="O141" i="4"/>
  <c r="O133" i="4"/>
  <c r="O125" i="4"/>
  <c r="O117" i="4"/>
  <c r="O109" i="4"/>
  <c r="O183" i="4"/>
  <c r="O168" i="4"/>
  <c r="O155" i="4"/>
  <c r="O147" i="4"/>
  <c r="O139" i="4"/>
  <c r="O131" i="4"/>
  <c r="O123" i="4"/>
  <c r="O115" i="4"/>
  <c r="O107" i="4"/>
  <c r="O219" i="4"/>
  <c r="O190" i="4"/>
  <c r="O174" i="4"/>
  <c r="O162" i="4"/>
  <c r="O156" i="4"/>
  <c r="O146" i="4"/>
  <c r="O138" i="4"/>
  <c r="O130" i="4"/>
  <c r="O122" i="4"/>
  <c r="O114" i="4"/>
  <c r="O106" i="4"/>
  <c r="O98" i="4"/>
  <c r="O90" i="4"/>
  <c r="O82" i="4"/>
  <c r="O204" i="4"/>
  <c r="O158" i="4"/>
  <c r="O151" i="4"/>
  <c r="O135" i="4"/>
  <c r="O119" i="4"/>
  <c r="O96" i="4"/>
  <c r="O83" i="4"/>
  <c r="O80" i="4"/>
  <c r="O72" i="4"/>
  <c r="O64" i="4"/>
  <c r="O56" i="4"/>
  <c r="O48" i="4"/>
  <c r="O40" i="4"/>
  <c r="O172" i="4"/>
  <c r="O145" i="4"/>
  <c r="O129" i="4"/>
  <c r="O113" i="4"/>
  <c r="O104" i="4"/>
  <c r="O91" i="4"/>
  <c r="O85" i="4"/>
  <c r="O78" i="4"/>
  <c r="O70" i="4"/>
  <c r="O186" i="4"/>
  <c r="O164" i="4"/>
  <c r="O136" i="4"/>
  <c r="O120" i="4"/>
  <c r="O105" i="4"/>
  <c r="O92" i="4"/>
  <c r="O77" i="4"/>
  <c r="O69" i="4"/>
  <c r="O61" i="4"/>
  <c r="O53" i="4"/>
  <c r="O45" i="4"/>
  <c r="O175" i="4"/>
  <c r="O152" i="4"/>
  <c r="O143" i="4"/>
  <c r="O127" i="4"/>
  <c r="O111" i="4"/>
  <c r="O241" i="4"/>
  <c r="O178" i="4"/>
  <c r="O154" i="4"/>
  <c r="O148" i="4"/>
  <c r="O132" i="4"/>
  <c r="O108" i="4"/>
  <c r="O88" i="4"/>
  <c r="O75" i="4"/>
  <c r="O54" i="4"/>
  <c r="O41" i="4"/>
  <c r="O36" i="4"/>
  <c r="O28" i="4"/>
  <c r="O20" i="4"/>
  <c r="O12" i="4"/>
  <c r="O7" i="4"/>
  <c r="O2" i="4"/>
  <c r="O188" i="4"/>
  <c r="O170" i="4"/>
  <c r="O163" i="4"/>
  <c r="O128" i="4"/>
  <c r="O95" i="4"/>
  <c r="O66" i="4"/>
  <c r="O50" i="4"/>
  <c r="O44" i="4"/>
  <c r="O33" i="4"/>
  <c r="O25" i="4"/>
  <c r="O17" i="4"/>
  <c r="O9" i="4"/>
  <c r="O124" i="4"/>
  <c r="O89" i="4"/>
  <c r="O87" i="4"/>
  <c r="O73" i="4"/>
  <c r="O63" i="4"/>
  <c r="O57" i="4"/>
  <c r="O51" i="4"/>
  <c r="O32" i="4"/>
  <c r="O24" i="4"/>
  <c r="O16" i="4"/>
  <c r="O6" i="4"/>
  <c r="O13" i="4"/>
  <c r="O30" i="4"/>
  <c r="O46" i="4"/>
  <c r="O116" i="4"/>
  <c r="O4" i="4"/>
  <c r="O23" i="4"/>
  <c r="O26" i="4"/>
  <c r="O68" i="4"/>
  <c r="O97" i="4"/>
  <c r="O103" i="4"/>
  <c r="O112" i="4"/>
  <c r="O144" i="4"/>
  <c r="O8" i="4"/>
  <c r="O19" i="4"/>
  <c r="O29" i="4"/>
  <c r="O52" i="4"/>
  <c r="O100" i="4"/>
  <c r="O137" i="4"/>
  <c r="AM70" i="5"/>
  <c r="AN70" i="5" s="1"/>
  <c r="AM24" i="5"/>
  <c r="AN24" i="5" s="1"/>
  <c r="AM40" i="5"/>
  <c r="AN40" i="5" s="1"/>
  <c r="AM49" i="5"/>
  <c r="AN49" i="5" s="1"/>
  <c r="AM5" i="5"/>
  <c r="AN5" i="5" s="1"/>
  <c r="AM65" i="5"/>
  <c r="AN65" i="5" s="1"/>
  <c r="AM85" i="5"/>
  <c r="AN85" i="5" s="1"/>
  <c r="AM18" i="5"/>
  <c r="AN18" i="5" s="1"/>
  <c r="AM34" i="5"/>
  <c r="AN34" i="5" s="1"/>
  <c r="AM57" i="5"/>
  <c r="AN57" i="5" s="1"/>
  <c r="AM81" i="5"/>
  <c r="AN81" i="5" s="1"/>
  <c r="AM203" i="5"/>
  <c r="AN203" i="5" s="1"/>
  <c r="AM211" i="5"/>
  <c r="AN211" i="5" s="1"/>
  <c r="AM219" i="5"/>
  <c r="AN219" i="5" s="1"/>
  <c r="Q55" i="2" l="1"/>
  <c r="Q68" i="2"/>
  <c r="Q48" i="2"/>
  <c r="R32" i="3"/>
  <c r="Q64" i="2"/>
  <c r="Q69" i="2"/>
  <c r="Q57" i="2"/>
  <c r="Q61" i="2"/>
  <c r="Q51" i="2"/>
  <c r="Q73" i="2"/>
  <c r="Q26" i="1"/>
  <c r="Q53" i="2"/>
  <c r="Q67" i="2"/>
  <c r="Q22" i="1"/>
  <c r="Q54" i="2"/>
  <c r="Q60" i="2"/>
  <c r="Q65" i="2"/>
  <c r="Q66" i="2"/>
  <c r="S71" i="4"/>
  <c r="Q62" i="2"/>
  <c r="Q72" i="2"/>
  <c r="Q58" i="2"/>
  <c r="Q71" i="2"/>
  <c r="Q56" i="2"/>
  <c r="Q63" i="2"/>
  <c r="Q70" i="2"/>
  <c r="Q47" i="2"/>
  <c r="Q50" i="2"/>
  <c r="Q52" i="2"/>
  <c r="Q49" i="2"/>
  <c r="R62" i="4"/>
  <c r="Q53" i="1"/>
  <c r="Q56" i="1"/>
  <c r="Q61" i="1"/>
  <c r="Q58" i="1"/>
  <c r="Q51" i="1"/>
  <c r="Q68" i="1"/>
  <c r="Q71" i="1"/>
  <c r="Q62" i="1"/>
  <c r="Q47" i="1"/>
  <c r="Q64" i="1"/>
  <c r="Q95" i="2"/>
  <c r="Q83" i="1"/>
  <c r="Q31" i="2"/>
  <c r="Q30" i="2"/>
  <c r="Q34" i="2"/>
  <c r="Q34" i="1"/>
  <c r="Q30" i="1"/>
  <c r="Q15" i="1"/>
  <c r="Q29" i="2"/>
  <c r="R76" i="3"/>
  <c r="Q6" i="2"/>
  <c r="Q15" i="2"/>
  <c r="Q31" i="1"/>
  <c r="Q19" i="1"/>
  <c r="Q28" i="2"/>
  <c r="Q5" i="2"/>
  <c r="Q14" i="2"/>
  <c r="Q21" i="1"/>
  <c r="Q27" i="1"/>
  <c r="S62" i="4"/>
  <c r="Q27" i="2"/>
  <c r="Q4" i="2"/>
  <c r="Q10" i="2"/>
  <c r="Q13" i="2"/>
  <c r="Q6" i="1"/>
  <c r="Q35" i="1"/>
  <c r="Q29" i="1"/>
  <c r="S8" i="3"/>
  <c r="Q38" i="1"/>
  <c r="Q8" i="2"/>
  <c r="Q3" i="2"/>
  <c r="Q18" i="2"/>
  <c r="Q12" i="2"/>
  <c r="Q24" i="1"/>
  <c r="Q10" i="1"/>
  <c r="Q4" i="1"/>
  <c r="Q11" i="1"/>
  <c r="S22" i="4"/>
  <c r="S58" i="4"/>
  <c r="S11" i="4"/>
  <c r="R99" i="4"/>
  <c r="Q33" i="2"/>
  <c r="Q7" i="2"/>
  <c r="Q2" i="2"/>
  <c r="Q26" i="2"/>
  <c r="Q2" i="1"/>
  <c r="Q18" i="1"/>
  <c r="Q14" i="1"/>
  <c r="R22" i="4"/>
  <c r="W71" i="4"/>
  <c r="X71" i="4" s="1"/>
  <c r="S3" i="4"/>
  <c r="V22" i="4"/>
  <c r="R3" i="4"/>
  <c r="Q48" i="1"/>
  <c r="Q65" i="1"/>
  <c r="Q66" i="1"/>
  <c r="Q70" i="1"/>
  <c r="S152" i="3"/>
  <c r="Q83" i="2"/>
  <c r="Q12" i="1"/>
  <c r="Q69" i="1"/>
  <c r="Q63" i="1"/>
  <c r="Q59" i="1"/>
  <c r="Q72" i="1"/>
  <c r="R188" i="3"/>
  <c r="Q9" i="1"/>
  <c r="Q55" i="1"/>
  <c r="Q49" i="1"/>
  <c r="Q67" i="1"/>
  <c r="Q8" i="1"/>
  <c r="Q73" i="1"/>
  <c r="Q52" i="1"/>
  <c r="Q60" i="1"/>
  <c r="R21" i="4"/>
  <c r="S60" i="4"/>
  <c r="R38" i="4"/>
  <c r="S37" i="3"/>
  <c r="Q57" i="1"/>
  <c r="Q50" i="1"/>
  <c r="S157" i="3"/>
  <c r="R152" i="3"/>
  <c r="R104" i="3"/>
  <c r="Q80" i="2"/>
  <c r="Q86" i="2"/>
  <c r="Q85" i="1"/>
  <c r="Q9" i="2"/>
  <c r="Q39" i="2"/>
  <c r="Q22" i="2"/>
  <c r="Q38" i="2"/>
  <c r="Q21" i="2"/>
  <c r="Q37" i="2"/>
  <c r="Q20" i="2"/>
  <c r="Q36" i="2"/>
  <c r="Q19" i="2"/>
  <c r="Q35" i="2"/>
  <c r="Q25" i="2"/>
  <c r="Q23" i="2"/>
  <c r="Q24" i="2"/>
  <c r="S76" i="3"/>
  <c r="R11" i="4"/>
  <c r="R58" i="4"/>
  <c r="S21" i="4"/>
  <c r="R58" i="3"/>
  <c r="S24" i="3"/>
  <c r="Q85" i="2"/>
  <c r="S43" i="4"/>
  <c r="S192" i="4"/>
  <c r="S104" i="3"/>
  <c r="Q87" i="2"/>
  <c r="S32" i="3"/>
  <c r="Q84" i="2"/>
  <c r="R8" i="3"/>
  <c r="S188" i="3"/>
  <c r="Q81" i="2"/>
  <c r="Q32" i="1"/>
  <c r="Q20" i="1"/>
  <c r="Q23" i="1"/>
  <c r="Q17" i="1"/>
  <c r="Q5" i="1"/>
  <c r="Q37" i="1"/>
  <c r="Q16" i="1"/>
  <c r="Q3" i="1"/>
  <c r="Q36" i="1"/>
  <c r="Q13" i="1"/>
  <c r="Q33" i="1"/>
  <c r="Q28" i="1"/>
  <c r="Q7" i="1"/>
  <c r="Q25" i="1"/>
  <c r="R39" i="4"/>
  <c r="R192" i="4"/>
  <c r="Q88" i="2"/>
  <c r="Q88" i="1"/>
  <c r="Q80" i="1"/>
  <c r="Q87" i="1"/>
  <c r="Q86" i="1"/>
  <c r="Q84" i="1"/>
  <c r="Q82" i="1"/>
  <c r="S16" i="4"/>
  <c r="V16" i="4"/>
  <c r="R16" i="4"/>
  <c r="R108" i="4"/>
  <c r="V108" i="4"/>
  <c r="S108" i="4"/>
  <c r="V48" i="4"/>
  <c r="R48" i="4"/>
  <c r="S48" i="4"/>
  <c r="V190" i="4"/>
  <c r="R190" i="4"/>
  <c r="S190" i="4"/>
  <c r="S203" i="4"/>
  <c r="R203" i="4"/>
  <c r="V203" i="4"/>
  <c r="R237" i="4"/>
  <c r="V237" i="4"/>
  <c r="S237" i="4"/>
  <c r="S10" i="4"/>
  <c r="R10" i="4"/>
  <c r="V10" i="4"/>
  <c r="S58" i="3"/>
  <c r="O66" i="1"/>
  <c r="O72" i="1"/>
  <c r="O64" i="1"/>
  <c r="O56" i="1"/>
  <c r="O48" i="1"/>
  <c r="O70" i="1"/>
  <c r="O62" i="1"/>
  <c r="O69" i="1"/>
  <c r="O61" i="1"/>
  <c r="O53" i="1"/>
  <c r="O68" i="1"/>
  <c r="O60" i="1"/>
  <c r="O52" i="1"/>
  <c r="O73" i="1"/>
  <c r="O55" i="1"/>
  <c r="O59" i="1"/>
  <c r="O63" i="1"/>
  <c r="O49" i="1"/>
  <c r="O65" i="1"/>
  <c r="O67" i="1"/>
  <c r="O50" i="1"/>
  <c r="O58" i="1"/>
  <c r="O71" i="1"/>
  <c r="O57" i="1"/>
  <c r="O47" i="1"/>
  <c r="O54" i="1"/>
  <c r="O51" i="1"/>
  <c r="V13" i="3"/>
  <c r="S13" i="3"/>
  <c r="R13" i="3"/>
  <c r="R49" i="3"/>
  <c r="V49" i="3"/>
  <c r="S49" i="3"/>
  <c r="V42" i="3"/>
  <c r="S42" i="3"/>
  <c r="R42" i="3"/>
  <c r="V63" i="3"/>
  <c r="R63" i="3"/>
  <c r="S63" i="3"/>
  <c r="V23" i="3"/>
  <c r="S23" i="3"/>
  <c r="R23" i="3"/>
  <c r="R62" i="3"/>
  <c r="S62" i="3"/>
  <c r="V62" i="3"/>
  <c r="S191" i="3"/>
  <c r="V191" i="3"/>
  <c r="R191" i="3"/>
  <c r="V121" i="3"/>
  <c r="R121" i="3"/>
  <c r="S121" i="3"/>
  <c r="R203" i="3"/>
  <c r="V203" i="3"/>
  <c r="S203" i="3"/>
  <c r="V239" i="3"/>
  <c r="S239" i="3"/>
  <c r="R239" i="3"/>
  <c r="V228" i="3"/>
  <c r="S228" i="3"/>
  <c r="R228" i="3"/>
  <c r="S229" i="3"/>
  <c r="V229" i="3"/>
  <c r="R229" i="3"/>
  <c r="R230" i="3"/>
  <c r="S230" i="3"/>
  <c r="V230" i="3"/>
  <c r="V241" i="3"/>
  <c r="S241" i="3"/>
  <c r="R241" i="3"/>
  <c r="V19" i="4"/>
  <c r="R19" i="4"/>
  <c r="S19" i="4"/>
  <c r="S24" i="4"/>
  <c r="V24" i="4"/>
  <c r="R24" i="4"/>
  <c r="R95" i="4"/>
  <c r="V95" i="4"/>
  <c r="S95" i="4"/>
  <c r="V20" i="4"/>
  <c r="S20" i="4"/>
  <c r="R20" i="4"/>
  <c r="V132" i="4"/>
  <c r="S132" i="4"/>
  <c r="R132" i="4"/>
  <c r="V152" i="4"/>
  <c r="S152" i="4"/>
  <c r="R152" i="4"/>
  <c r="V105" i="4"/>
  <c r="S105" i="4"/>
  <c r="R105" i="4"/>
  <c r="R91" i="4"/>
  <c r="S91" i="4"/>
  <c r="V91" i="4"/>
  <c r="V56" i="4"/>
  <c r="R56" i="4"/>
  <c r="S56" i="4"/>
  <c r="S151" i="4"/>
  <c r="R151" i="4"/>
  <c r="V151" i="4"/>
  <c r="S122" i="4"/>
  <c r="R122" i="4"/>
  <c r="V122" i="4"/>
  <c r="S219" i="4"/>
  <c r="R219" i="4"/>
  <c r="V219" i="4"/>
  <c r="V168" i="4"/>
  <c r="S168" i="4"/>
  <c r="R168" i="4"/>
  <c r="V160" i="4"/>
  <c r="R160" i="4"/>
  <c r="S160" i="4"/>
  <c r="V126" i="4"/>
  <c r="S126" i="4"/>
  <c r="R126" i="4"/>
  <c r="V176" i="4"/>
  <c r="R176" i="4"/>
  <c r="S176" i="4"/>
  <c r="S169" i="4"/>
  <c r="V169" i="4"/>
  <c r="R169" i="4"/>
  <c r="V171" i="4"/>
  <c r="R171" i="4"/>
  <c r="S171" i="4"/>
  <c r="S165" i="4"/>
  <c r="V165" i="4"/>
  <c r="R165" i="4"/>
  <c r="S193" i="4"/>
  <c r="V193" i="4"/>
  <c r="R193" i="4"/>
  <c r="V238" i="4"/>
  <c r="S238" i="4"/>
  <c r="R238" i="4"/>
  <c r="R215" i="4"/>
  <c r="V215" i="4"/>
  <c r="S215" i="4"/>
  <c r="V239" i="4"/>
  <c r="S239" i="4"/>
  <c r="R239" i="4"/>
  <c r="V93" i="4"/>
  <c r="R93" i="4"/>
  <c r="S93" i="4"/>
  <c r="V5" i="4"/>
  <c r="S5" i="4"/>
  <c r="R5" i="4"/>
  <c r="V31" i="4"/>
  <c r="S31" i="4"/>
  <c r="R31" i="4"/>
  <c r="V35" i="4"/>
  <c r="S35" i="4"/>
  <c r="R35" i="4"/>
  <c r="R43" i="4"/>
  <c r="O73" i="2"/>
  <c r="O65" i="2"/>
  <c r="O57" i="2"/>
  <c r="O70" i="2"/>
  <c r="O62" i="2"/>
  <c r="O69" i="2"/>
  <c r="O61" i="2"/>
  <c r="O59" i="2"/>
  <c r="O52" i="2"/>
  <c r="O68" i="2"/>
  <c r="O63" i="2"/>
  <c r="O71" i="2"/>
  <c r="O66" i="2"/>
  <c r="O58" i="2"/>
  <c r="O64" i="2"/>
  <c r="O72" i="2"/>
  <c r="O67" i="2"/>
  <c r="O51" i="2"/>
  <c r="O50" i="2"/>
  <c r="O49" i="2"/>
  <c r="O48" i="2"/>
  <c r="O47" i="2"/>
  <c r="O56" i="2"/>
  <c r="O55" i="2"/>
  <c r="O54" i="2"/>
  <c r="O53" i="2"/>
  <c r="O60" i="2"/>
  <c r="P80" i="1"/>
  <c r="P88" i="1"/>
  <c r="P87" i="1"/>
  <c r="P86" i="1"/>
  <c r="P84" i="1"/>
  <c r="P83" i="1"/>
  <c r="P82" i="1"/>
  <c r="P85" i="1"/>
  <c r="P81" i="1"/>
  <c r="P73" i="1"/>
  <c r="P65" i="1"/>
  <c r="P71" i="1"/>
  <c r="P63" i="1"/>
  <c r="P55" i="1"/>
  <c r="P47" i="1"/>
  <c r="P69" i="1"/>
  <c r="P61" i="1"/>
  <c r="P68" i="1"/>
  <c r="P60" i="1"/>
  <c r="P52" i="1"/>
  <c r="P67" i="1"/>
  <c r="P59" i="1"/>
  <c r="P51" i="1"/>
  <c r="P49" i="1"/>
  <c r="P70" i="1"/>
  <c r="P56" i="1"/>
  <c r="P72" i="1"/>
  <c r="P53" i="1"/>
  <c r="P50" i="1"/>
  <c r="P57" i="1"/>
  <c r="P66" i="1"/>
  <c r="P48" i="1"/>
  <c r="P62" i="1"/>
  <c r="P54" i="1"/>
  <c r="P64" i="1"/>
  <c r="P58" i="1"/>
  <c r="V21" i="3"/>
  <c r="S21" i="3"/>
  <c r="R21" i="3"/>
  <c r="V34" i="3"/>
  <c r="S34" i="3"/>
  <c r="R34" i="3"/>
  <c r="S112" i="3"/>
  <c r="V112" i="3"/>
  <c r="R112" i="3"/>
  <c r="V54" i="3"/>
  <c r="S54" i="3"/>
  <c r="R54" i="3"/>
  <c r="R33" i="3"/>
  <c r="V33" i="3"/>
  <c r="S33" i="3"/>
  <c r="S48" i="3"/>
  <c r="R48" i="3"/>
  <c r="V48" i="3"/>
  <c r="S40" i="3"/>
  <c r="R40" i="3"/>
  <c r="V40" i="3"/>
  <c r="V45" i="3"/>
  <c r="S45" i="3"/>
  <c r="R45" i="3"/>
  <c r="S11" i="3"/>
  <c r="V11" i="3"/>
  <c r="R11" i="3"/>
  <c r="V68" i="3"/>
  <c r="R68" i="3"/>
  <c r="S68" i="3"/>
  <c r="R7" i="3"/>
  <c r="V7" i="3"/>
  <c r="S7" i="3"/>
  <c r="V74" i="3"/>
  <c r="S74" i="3"/>
  <c r="R74" i="3"/>
  <c r="V31" i="3"/>
  <c r="S31" i="3"/>
  <c r="R31" i="3"/>
  <c r="S123" i="3"/>
  <c r="R123" i="3"/>
  <c r="V123" i="3"/>
  <c r="V156" i="3"/>
  <c r="S156" i="3"/>
  <c r="R156" i="3"/>
  <c r="R70" i="3"/>
  <c r="V70" i="3"/>
  <c r="S70" i="3"/>
  <c r="S134" i="3"/>
  <c r="R134" i="3"/>
  <c r="V134" i="3"/>
  <c r="V204" i="3"/>
  <c r="R204" i="3"/>
  <c r="S204" i="3"/>
  <c r="R111" i="3"/>
  <c r="V111" i="3"/>
  <c r="S111" i="3"/>
  <c r="S180" i="3"/>
  <c r="R180" i="3"/>
  <c r="V180" i="3"/>
  <c r="V65" i="3"/>
  <c r="S65" i="3"/>
  <c r="R65" i="3"/>
  <c r="V129" i="3"/>
  <c r="R129" i="3"/>
  <c r="S129" i="3"/>
  <c r="V216" i="3"/>
  <c r="S216" i="3"/>
  <c r="R216" i="3"/>
  <c r="V154" i="3"/>
  <c r="S154" i="3"/>
  <c r="R154" i="3"/>
  <c r="R171" i="3"/>
  <c r="V171" i="3"/>
  <c r="S171" i="3"/>
  <c r="S231" i="3"/>
  <c r="R231" i="3"/>
  <c r="V231" i="3"/>
  <c r="V220" i="3"/>
  <c r="S220" i="3"/>
  <c r="R220" i="3"/>
  <c r="S237" i="3"/>
  <c r="V237" i="3"/>
  <c r="R237" i="3"/>
  <c r="R238" i="3"/>
  <c r="V238" i="3"/>
  <c r="S238" i="3"/>
  <c r="S29" i="4"/>
  <c r="R29" i="4"/>
  <c r="V29" i="4"/>
  <c r="S66" i="4"/>
  <c r="R66" i="4"/>
  <c r="V66" i="4"/>
  <c r="S92" i="4"/>
  <c r="V92" i="4"/>
  <c r="R92" i="4"/>
  <c r="S114" i="4"/>
  <c r="R114" i="4"/>
  <c r="V114" i="4"/>
  <c r="V118" i="4"/>
  <c r="S118" i="4"/>
  <c r="R118" i="4"/>
  <c r="S157" i="4"/>
  <c r="R157" i="4"/>
  <c r="V157" i="4"/>
  <c r="V226" i="4"/>
  <c r="S226" i="4"/>
  <c r="R226" i="4"/>
  <c r="Q94" i="1"/>
  <c r="Q95" i="1"/>
  <c r="S16" i="3"/>
  <c r="R16" i="3"/>
  <c r="V16" i="3"/>
  <c r="V30" i="3"/>
  <c r="S30" i="3"/>
  <c r="R30" i="3"/>
  <c r="R60" i="3"/>
  <c r="V60" i="3"/>
  <c r="S60" i="3"/>
  <c r="R103" i="3"/>
  <c r="V103" i="3"/>
  <c r="S103" i="3"/>
  <c r="P95" i="2"/>
  <c r="P94" i="2"/>
  <c r="S8" i="4"/>
  <c r="R8" i="4"/>
  <c r="V8" i="4"/>
  <c r="S32" i="4"/>
  <c r="V32" i="4"/>
  <c r="R32" i="4"/>
  <c r="V128" i="4"/>
  <c r="R128" i="4"/>
  <c r="S128" i="4"/>
  <c r="V148" i="4"/>
  <c r="S148" i="4"/>
  <c r="R148" i="4"/>
  <c r="S175" i="4"/>
  <c r="V175" i="4"/>
  <c r="R175" i="4"/>
  <c r="V120" i="4"/>
  <c r="R120" i="4"/>
  <c r="S120" i="4"/>
  <c r="V64" i="4"/>
  <c r="S64" i="4"/>
  <c r="R64" i="4"/>
  <c r="R158" i="4"/>
  <c r="V158" i="4"/>
  <c r="S158" i="4"/>
  <c r="S130" i="4"/>
  <c r="R130" i="4"/>
  <c r="V130" i="4"/>
  <c r="R107" i="4"/>
  <c r="V107" i="4"/>
  <c r="S107" i="4"/>
  <c r="S183" i="4"/>
  <c r="V183" i="4"/>
  <c r="R183" i="4"/>
  <c r="R166" i="4"/>
  <c r="V166" i="4"/>
  <c r="S166" i="4"/>
  <c r="V134" i="4"/>
  <c r="S134" i="4"/>
  <c r="R134" i="4"/>
  <c r="V184" i="4"/>
  <c r="R184" i="4"/>
  <c r="S184" i="4"/>
  <c r="S177" i="4"/>
  <c r="V177" i="4"/>
  <c r="R177" i="4"/>
  <c r="V179" i="4"/>
  <c r="S179" i="4"/>
  <c r="R179" i="4"/>
  <c r="S173" i="4"/>
  <c r="R173" i="4"/>
  <c r="V173" i="4"/>
  <c r="V201" i="4"/>
  <c r="S201" i="4"/>
  <c r="R201" i="4"/>
  <c r="S198" i="4"/>
  <c r="V198" i="4"/>
  <c r="R198" i="4"/>
  <c r="R223" i="4"/>
  <c r="V223" i="4"/>
  <c r="S223" i="4"/>
  <c r="V234" i="4"/>
  <c r="S234" i="4"/>
  <c r="R234" i="4"/>
  <c r="R84" i="4"/>
  <c r="V84" i="4"/>
  <c r="S84" i="4"/>
  <c r="V121" i="4"/>
  <c r="S121" i="4"/>
  <c r="R121" i="4"/>
  <c r="R14" i="4"/>
  <c r="V14" i="4"/>
  <c r="S14" i="4"/>
  <c r="V18" i="4"/>
  <c r="S18" i="4"/>
  <c r="R18" i="4"/>
  <c r="R24" i="3"/>
  <c r="R157" i="3"/>
  <c r="R29" i="3"/>
  <c r="V29" i="3"/>
  <c r="S29" i="3"/>
  <c r="V92" i="3"/>
  <c r="R92" i="3"/>
  <c r="S92" i="3"/>
  <c r="S115" i="3"/>
  <c r="R115" i="3"/>
  <c r="V115" i="3"/>
  <c r="S67" i="3"/>
  <c r="R67" i="3"/>
  <c r="V67" i="3"/>
  <c r="V38" i="3"/>
  <c r="R38" i="3"/>
  <c r="S38" i="3"/>
  <c r="S56" i="3"/>
  <c r="R56" i="3"/>
  <c r="V56" i="3"/>
  <c r="S53" i="3"/>
  <c r="V53" i="3"/>
  <c r="R53" i="3"/>
  <c r="R64" i="3"/>
  <c r="V64" i="3"/>
  <c r="S64" i="3"/>
  <c r="S19" i="3"/>
  <c r="R19" i="3"/>
  <c r="V19" i="3"/>
  <c r="S85" i="3"/>
  <c r="R85" i="3"/>
  <c r="V85" i="3"/>
  <c r="R12" i="3"/>
  <c r="S12" i="3"/>
  <c r="V12" i="3"/>
  <c r="S91" i="3"/>
  <c r="R91" i="3"/>
  <c r="V91" i="3"/>
  <c r="V39" i="3"/>
  <c r="S39" i="3"/>
  <c r="R39" i="3"/>
  <c r="V149" i="3"/>
  <c r="S149" i="3"/>
  <c r="R149" i="3"/>
  <c r="V164" i="3"/>
  <c r="S164" i="3"/>
  <c r="R164" i="3"/>
  <c r="R78" i="3"/>
  <c r="S78" i="3"/>
  <c r="V78" i="3"/>
  <c r="S142" i="3"/>
  <c r="R142" i="3"/>
  <c r="V142" i="3"/>
  <c r="V212" i="3"/>
  <c r="S212" i="3"/>
  <c r="R212" i="3"/>
  <c r="R119" i="3"/>
  <c r="V119" i="3"/>
  <c r="S119" i="3"/>
  <c r="V207" i="3"/>
  <c r="S207" i="3"/>
  <c r="R207" i="3"/>
  <c r="V73" i="3"/>
  <c r="S73" i="3"/>
  <c r="R73" i="3"/>
  <c r="V137" i="3"/>
  <c r="R137" i="3"/>
  <c r="S137" i="3"/>
  <c r="V98" i="3"/>
  <c r="S98" i="3"/>
  <c r="R98" i="3"/>
  <c r="V162" i="3"/>
  <c r="S162" i="3"/>
  <c r="R162" i="3"/>
  <c r="R179" i="3"/>
  <c r="V179" i="3"/>
  <c r="S179" i="3"/>
  <c r="S234" i="3"/>
  <c r="R234" i="3"/>
  <c r="V234" i="3"/>
  <c r="V223" i="3"/>
  <c r="R223" i="3"/>
  <c r="S223" i="3"/>
  <c r="S245" i="3"/>
  <c r="V245" i="3"/>
  <c r="R245" i="3"/>
  <c r="V193" i="3"/>
  <c r="S193" i="3"/>
  <c r="R193" i="3"/>
  <c r="V89" i="4"/>
  <c r="S89" i="4"/>
  <c r="R89" i="4"/>
  <c r="S143" i="4"/>
  <c r="R143" i="4"/>
  <c r="V143" i="4"/>
  <c r="S135" i="4"/>
  <c r="R135" i="4"/>
  <c r="V135" i="4"/>
  <c r="V149" i="4"/>
  <c r="S149" i="4"/>
  <c r="R149" i="4"/>
  <c r="V225" i="4"/>
  <c r="S225" i="4"/>
  <c r="R225" i="4"/>
  <c r="V229" i="4"/>
  <c r="S229" i="4"/>
  <c r="R229" i="4"/>
  <c r="S240" i="4"/>
  <c r="R240" i="4"/>
  <c r="V240" i="4"/>
  <c r="V47" i="4"/>
  <c r="S47" i="4"/>
  <c r="R47" i="4"/>
  <c r="V90" i="3"/>
  <c r="S90" i="3"/>
  <c r="R90" i="3"/>
  <c r="S194" i="3"/>
  <c r="R194" i="3"/>
  <c r="V194" i="3"/>
  <c r="S139" i="3"/>
  <c r="R139" i="3"/>
  <c r="V139" i="3"/>
  <c r="R2" i="3"/>
  <c r="V2" i="3"/>
  <c r="S2" i="3"/>
  <c r="V148" i="3"/>
  <c r="R148" i="3"/>
  <c r="S148" i="3"/>
  <c r="S126" i="3"/>
  <c r="R126" i="3"/>
  <c r="V126" i="3"/>
  <c r="S167" i="3"/>
  <c r="R167" i="3"/>
  <c r="V167" i="3"/>
  <c r="V146" i="3"/>
  <c r="S146" i="3"/>
  <c r="R146" i="3"/>
  <c r="V23" i="4"/>
  <c r="R23" i="4"/>
  <c r="S23" i="4"/>
  <c r="R124" i="4"/>
  <c r="S124" i="4"/>
  <c r="V124" i="4"/>
  <c r="R4" i="4"/>
  <c r="V4" i="4"/>
  <c r="S4" i="4"/>
  <c r="R9" i="4"/>
  <c r="S9" i="4"/>
  <c r="V9" i="4"/>
  <c r="V28" i="4"/>
  <c r="S28" i="4"/>
  <c r="R28" i="4"/>
  <c r="R104" i="4"/>
  <c r="S104" i="4"/>
  <c r="V104" i="4"/>
  <c r="V144" i="4"/>
  <c r="R144" i="4"/>
  <c r="S144" i="4"/>
  <c r="V116" i="4"/>
  <c r="S116" i="4"/>
  <c r="R116" i="4"/>
  <c r="V51" i="4"/>
  <c r="S51" i="4"/>
  <c r="R51" i="4"/>
  <c r="R17" i="4"/>
  <c r="V17" i="4"/>
  <c r="S17" i="4"/>
  <c r="V163" i="4"/>
  <c r="R163" i="4"/>
  <c r="S163" i="4"/>
  <c r="V36" i="4"/>
  <c r="S36" i="4"/>
  <c r="R36" i="4"/>
  <c r="R154" i="4"/>
  <c r="V154" i="4"/>
  <c r="S154" i="4"/>
  <c r="R45" i="4"/>
  <c r="V45" i="4"/>
  <c r="S45" i="4"/>
  <c r="V136" i="4"/>
  <c r="R136" i="4"/>
  <c r="S136" i="4"/>
  <c r="V113" i="4"/>
  <c r="S113" i="4"/>
  <c r="R113" i="4"/>
  <c r="V72" i="4"/>
  <c r="S72" i="4"/>
  <c r="R72" i="4"/>
  <c r="R204" i="4"/>
  <c r="V204" i="4"/>
  <c r="S204" i="4"/>
  <c r="S138" i="4"/>
  <c r="R138" i="4"/>
  <c r="V138" i="4"/>
  <c r="R115" i="4"/>
  <c r="S115" i="4"/>
  <c r="V115" i="4"/>
  <c r="V109" i="4"/>
  <c r="S109" i="4"/>
  <c r="R109" i="4"/>
  <c r="V180" i="4"/>
  <c r="S180" i="4"/>
  <c r="R180" i="4"/>
  <c r="V142" i="4"/>
  <c r="S142" i="4"/>
  <c r="R142" i="4"/>
  <c r="R196" i="4"/>
  <c r="V196" i="4"/>
  <c r="S196" i="4"/>
  <c r="S185" i="4"/>
  <c r="V185" i="4"/>
  <c r="R185" i="4"/>
  <c r="V187" i="4"/>
  <c r="R187" i="4"/>
  <c r="S187" i="4"/>
  <c r="S181" i="4"/>
  <c r="R181" i="4"/>
  <c r="V181" i="4"/>
  <c r="V217" i="4"/>
  <c r="S217" i="4"/>
  <c r="R217" i="4"/>
  <c r="S206" i="4"/>
  <c r="R206" i="4"/>
  <c r="V206" i="4"/>
  <c r="R231" i="4"/>
  <c r="V231" i="4"/>
  <c r="S231" i="4"/>
  <c r="V242" i="4"/>
  <c r="S242" i="4"/>
  <c r="R242" i="4"/>
  <c r="R79" i="4"/>
  <c r="V79" i="4"/>
  <c r="S79" i="4"/>
  <c r="V81" i="4"/>
  <c r="S81" i="4"/>
  <c r="R81" i="4"/>
  <c r="R167" i="4"/>
  <c r="S167" i="4"/>
  <c r="V167" i="4"/>
  <c r="V15" i="4"/>
  <c r="S15" i="4"/>
  <c r="R15" i="4"/>
  <c r="S38" i="4"/>
  <c r="O95" i="1"/>
  <c r="O94" i="1"/>
  <c r="O36" i="2"/>
  <c r="O28" i="2"/>
  <c r="O20" i="2"/>
  <c r="O12" i="2"/>
  <c r="O7" i="2"/>
  <c r="O2" i="2"/>
  <c r="O19" i="2"/>
  <c r="O18" i="2"/>
  <c r="O17" i="2"/>
  <c r="O16" i="2"/>
  <c r="O15" i="2"/>
  <c r="O14" i="2"/>
  <c r="O13" i="2"/>
  <c r="O27" i="2"/>
  <c r="O26" i="2"/>
  <c r="O25" i="2"/>
  <c r="O24" i="2"/>
  <c r="O23" i="2"/>
  <c r="O22" i="2"/>
  <c r="O21" i="2"/>
  <c r="O35" i="2"/>
  <c r="O34" i="2"/>
  <c r="O33" i="2"/>
  <c r="O32" i="2"/>
  <c r="O31" i="2"/>
  <c r="O30" i="2"/>
  <c r="O29" i="2"/>
  <c r="O8" i="2"/>
  <c r="O39" i="2"/>
  <c r="O38" i="2"/>
  <c r="O37" i="2"/>
  <c r="O6" i="2"/>
  <c r="O5" i="2"/>
  <c r="O4" i="2"/>
  <c r="O3" i="2"/>
  <c r="O9" i="2"/>
  <c r="O11" i="2"/>
  <c r="O10" i="2"/>
  <c r="V50" i="3"/>
  <c r="S50" i="3"/>
  <c r="R50" i="3"/>
  <c r="V165" i="3"/>
  <c r="S165" i="3"/>
  <c r="R165" i="3"/>
  <c r="S128" i="3"/>
  <c r="V128" i="3"/>
  <c r="R128" i="3"/>
  <c r="S72" i="3"/>
  <c r="R72" i="3"/>
  <c r="V72" i="3"/>
  <c r="V46" i="3"/>
  <c r="R46" i="3"/>
  <c r="S46" i="3"/>
  <c r="S61" i="3"/>
  <c r="V61" i="3"/>
  <c r="R61" i="3"/>
  <c r="S107" i="3"/>
  <c r="R107" i="3"/>
  <c r="V107" i="3"/>
  <c r="S75" i="3"/>
  <c r="R75" i="3"/>
  <c r="V75" i="3"/>
  <c r="S27" i="3"/>
  <c r="V27" i="3"/>
  <c r="R27" i="3"/>
  <c r="V88" i="3"/>
  <c r="S88" i="3"/>
  <c r="R88" i="3"/>
  <c r="R20" i="3"/>
  <c r="S20" i="3"/>
  <c r="V20" i="3"/>
  <c r="V101" i="3"/>
  <c r="S101" i="3"/>
  <c r="R101" i="3"/>
  <c r="V47" i="3"/>
  <c r="S47" i="3"/>
  <c r="R47" i="3"/>
  <c r="V177" i="3"/>
  <c r="S177" i="3"/>
  <c r="R177" i="3"/>
  <c r="S170" i="3"/>
  <c r="V170" i="3"/>
  <c r="R170" i="3"/>
  <c r="R86" i="3"/>
  <c r="V86" i="3"/>
  <c r="S86" i="3"/>
  <c r="S150" i="3"/>
  <c r="R150" i="3"/>
  <c r="V150" i="3"/>
  <c r="V215" i="3"/>
  <c r="R215" i="3"/>
  <c r="S215" i="3"/>
  <c r="R127" i="3"/>
  <c r="V127" i="3"/>
  <c r="S127" i="3"/>
  <c r="S226" i="3"/>
  <c r="R226" i="3"/>
  <c r="V226" i="3"/>
  <c r="V81" i="3"/>
  <c r="S81" i="3"/>
  <c r="R81" i="3"/>
  <c r="V145" i="3"/>
  <c r="R145" i="3"/>
  <c r="S145" i="3"/>
  <c r="V106" i="3"/>
  <c r="S106" i="3"/>
  <c r="R106" i="3"/>
  <c r="S178" i="3"/>
  <c r="R178" i="3"/>
  <c r="V178" i="3"/>
  <c r="R187" i="3"/>
  <c r="V187" i="3"/>
  <c r="S187" i="3"/>
  <c r="V174" i="3"/>
  <c r="S174" i="3"/>
  <c r="R174" i="3"/>
  <c r="V240" i="3"/>
  <c r="R240" i="3"/>
  <c r="S240" i="3"/>
  <c r="R190" i="3"/>
  <c r="V190" i="3"/>
  <c r="S190" i="3"/>
  <c r="V201" i="3"/>
  <c r="S201" i="3"/>
  <c r="R201" i="3"/>
  <c r="R25" i="4"/>
  <c r="V25" i="4"/>
  <c r="S25" i="4"/>
  <c r="R53" i="4"/>
  <c r="V53" i="4"/>
  <c r="S53" i="4"/>
  <c r="S146" i="4"/>
  <c r="R146" i="4"/>
  <c r="V146" i="4"/>
  <c r="V150" i="4"/>
  <c r="S150" i="4"/>
  <c r="R150" i="4"/>
  <c r="S189" i="4"/>
  <c r="R189" i="4"/>
  <c r="V189" i="4"/>
  <c r="V59" i="4"/>
  <c r="S59" i="4"/>
  <c r="R59" i="4"/>
  <c r="S183" i="3"/>
  <c r="V183" i="3"/>
  <c r="R183" i="3"/>
  <c r="V108" i="3"/>
  <c r="R108" i="3"/>
  <c r="S108" i="3"/>
  <c r="R135" i="3"/>
  <c r="V135" i="3"/>
  <c r="S135" i="3"/>
  <c r="S197" i="3"/>
  <c r="V197" i="3"/>
  <c r="R197" i="3"/>
  <c r="V112" i="4"/>
  <c r="R112" i="4"/>
  <c r="S112" i="4"/>
  <c r="R170" i="4"/>
  <c r="V170" i="4"/>
  <c r="S170" i="4"/>
  <c r="V164" i="4"/>
  <c r="S164" i="4"/>
  <c r="R164" i="4"/>
  <c r="S82" i="4"/>
  <c r="V82" i="4"/>
  <c r="R82" i="4"/>
  <c r="V117" i="4"/>
  <c r="R117" i="4"/>
  <c r="S117" i="4"/>
  <c r="V200" i="4"/>
  <c r="R200" i="4"/>
  <c r="S200" i="4"/>
  <c r="S214" i="4"/>
  <c r="V214" i="4"/>
  <c r="R214" i="4"/>
  <c r="S74" i="4"/>
  <c r="R74" i="4"/>
  <c r="V74" i="4"/>
  <c r="S77" i="3"/>
  <c r="R77" i="3"/>
  <c r="V77" i="3"/>
  <c r="V163" i="3"/>
  <c r="S163" i="3"/>
  <c r="R163" i="3"/>
  <c r="S35" i="3"/>
  <c r="V35" i="3"/>
  <c r="R35" i="3"/>
  <c r="V55" i="3"/>
  <c r="S55" i="3"/>
  <c r="R55" i="3"/>
  <c r="R176" i="3"/>
  <c r="V176" i="3"/>
  <c r="S176" i="3"/>
  <c r="S158" i="3"/>
  <c r="R158" i="3"/>
  <c r="V158" i="3"/>
  <c r="S160" i="3"/>
  <c r="R160" i="3"/>
  <c r="V160" i="3"/>
  <c r="V153" i="3"/>
  <c r="R153" i="3"/>
  <c r="S153" i="3"/>
  <c r="V114" i="3"/>
  <c r="S114" i="3"/>
  <c r="R114" i="3"/>
  <c r="V208" i="3"/>
  <c r="S208" i="3"/>
  <c r="R208" i="3"/>
  <c r="V182" i="3"/>
  <c r="S182" i="3"/>
  <c r="R182" i="3"/>
  <c r="R198" i="3"/>
  <c r="V198" i="3"/>
  <c r="S198" i="3"/>
  <c r="V209" i="3"/>
  <c r="S209" i="3"/>
  <c r="R209" i="3"/>
  <c r="V137" i="4"/>
  <c r="S137" i="4"/>
  <c r="R137" i="4"/>
  <c r="R30" i="4"/>
  <c r="S30" i="4"/>
  <c r="V30" i="4"/>
  <c r="R33" i="4"/>
  <c r="V33" i="4"/>
  <c r="S33" i="4"/>
  <c r="V188" i="4"/>
  <c r="S188" i="4"/>
  <c r="R188" i="4"/>
  <c r="V54" i="4"/>
  <c r="S54" i="4"/>
  <c r="R54" i="4"/>
  <c r="R241" i="4"/>
  <c r="V241" i="4"/>
  <c r="S241" i="4"/>
  <c r="R61" i="4"/>
  <c r="V61" i="4"/>
  <c r="S61" i="4"/>
  <c r="R186" i="4"/>
  <c r="V186" i="4"/>
  <c r="S186" i="4"/>
  <c r="V145" i="4"/>
  <c r="S145" i="4"/>
  <c r="R145" i="4"/>
  <c r="R83" i="4"/>
  <c r="S83" i="4"/>
  <c r="V83" i="4"/>
  <c r="S90" i="4"/>
  <c r="V90" i="4"/>
  <c r="R90" i="4"/>
  <c r="V156" i="4"/>
  <c r="S156" i="4"/>
  <c r="R156" i="4"/>
  <c r="R131" i="4"/>
  <c r="S131" i="4"/>
  <c r="V131" i="4"/>
  <c r="V125" i="4"/>
  <c r="S125" i="4"/>
  <c r="R125" i="4"/>
  <c r="S94" i="4"/>
  <c r="V94" i="4"/>
  <c r="R94" i="4"/>
  <c r="V159" i="4"/>
  <c r="S159" i="4"/>
  <c r="R159" i="4"/>
  <c r="R228" i="4"/>
  <c r="V228" i="4"/>
  <c r="S228" i="4"/>
  <c r="V216" i="4"/>
  <c r="S216" i="4"/>
  <c r="R216" i="4"/>
  <c r="S211" i="4"/>
  <c r="R211" i="4"/>
  <c r="V211" i="4"/>
  <c r="V194" i="4"/>
  <c r="R194" i="4"/>
  <c r="S194" i="4"/>
  <c r="V205" i="4"/>
  <c r="S205" i="4"/>
  <c r="R205" i="4"/>
  <c r="S222" i="4"/>
  <c r="R222" i="4"/>
  <c r="V222" i="4"/>
  <c r="V202" i="4"/>
  <c r="S202" i="4"/>
  <c r="R202" i="4"/>
  <c r="V243" i="4"/>
  <c r="S243" i="4"/>
  <c r="R243" i="4"/>
  <c r="R42" i="4"/>
  <c r="V42" i="4"/>
  <c r="S42" i="4"/>
  <c r="V67" i="4"/>
  <c r="R67" i="4"/>
  <c r="S67" i="4"/>
  <c r="S76" i="4"/>
  <c r="V76" i="4"/>
  <c r="R76" i="4"/>
  <c r="S99" i="4"/>
  <c r="O88" i="2"/>
  <c r="O80" i="2"/>
  <c r="O85" i="2"/>
  <c r="O84" i="2"/>
  <c r="O86" i="2"/>
  <c r="O81" i="2"/>
  <c r="O87" i="2"/>
  <c r="O82" i="2"/>
  <c r="O83" i="2"/>
  <c r="S144" i="3"/>
  <c r="R144" i="3"/>
  <c r="V144" i="3"/>
  <c r="V26" i="3"/>
  <c r="S26" i="3"/>
  <c r="R26" i="3"/>
  <c r="V3" i="3"/>
  <c r="S3" i="3"/>
  <c r="R3" i="3"/>
  <c r="V80" i="3"/>
  <c r="S80" i="3"/>
  <c r="R80" i="3"/>
  <c r="V133" i="3"/>
  <c r="S133" i="3"/>
  <c r="R133" i="3"/>
  <c r="S147" i="3"/>
  <c r="R147" i="3"/>
  <c r="V147" i="3"/>
  <c r="V169" i="3"/>
  <c r="S169" i="3"/>
  <c r="R169" i="3"/>
  <c r="S99" i="3"/>
  <c r="R99" i="3"/>
  <c r="V99" i="3"/>
  <c r="S43" i="3"/>
  <c r="V43" i="3"/>
  <c r="R43" i="3"/>
  <c r="V117" i="3"/>
  <c r="S117" i="3"/>
  <c r="R117" i="3"/>
  <c r="R36" i="3"/>
  <c r="S36" i="3"/>
  <c r="V36" i="3"/>
  <c r="S175" i="3"/>
  <c r="V175" i="3"/>
  <c r="R175" i="3"/>
  <c r="V66" i="3"/>
  <c r="S66" i="3"/>
  <c r="R66" i="3"/>
  <c r="V124" i="3"/>
  <c r="R124" i="3"/>
  <c r="S124" i="3"/>
  <c r="V189" i="3"/>
  <c r="S189" i="3"/>
  <c r="R189" i="3"/>
  <c r="S102" i="3"/>
  <c r="R102" i="3"/>
  <c r="V102" i="3"/>
  <c r="S166" i="3"/>
  <c r="R166" i="3"/>
  <c r="V166" i="3"/>
  <c r="V79" i="3"/>
  <c r="S79" i="3"/>
  <c r="R79" i="3"/>
  <c r="R143" i="3"/>
  <c r="V143" i="3"/>
  <c r="S143" i="3"/>
  <c r="R173" i="3"/>
  <c r="V173" i="3"/>
  <c r="S173" i="3"/>
  <c r="V97" i="3"/>
  <c r="S97" i="3"/>
  <c r="R97" i="3"/>
  <c r="V161" i="3"/>
  <c r="R161" i="3"/>
  <c r="S161" i="3"/>
  <c r="V122" i="3"/>
  <c r="S122" i="3"/>
  <c r="R122" i="3"/>
  <c r="S242" i="3"/>
  <c r="R242" i="3"/>
  <c r="V242" i="3"/>
  <c r="S218" i="3"/>
  <c r="R218" i="3"/>
  <c r="V218" i="3"/>
  <c r="V200" i="3"/>
  <c r="S200" i="3"/>
  <c r="R200" i="3"/>
  <c r="S205" i="3"/>
  <c r="R205" i="3"/>
  <c r="V205" i="3"/>
  <c r="R206" i="3"/>
  <c r="V206" i="3"/>
  <c r="S206" i="3"/>
  <c r="V217" i="3"/>
  <c r="S217" i="3"/>
  <c r="R217" i="3"/>
  <c r="P35" i="2"/>
  <c r="P27" i="2"/>
  <c r="P19" i="2"/>
  <c r="P11" i="2"/>
  <c r="P26" i="2"/>
  <c r="P25" i="2"/>
  <c r="P24" i="2"/>
  <c r="P23" i="2"/>
  <c r="P22" i="2"/>
  <c r="P21" i="2"/>
  <c r="P20" i="2"/>
  <c r="P34" i="2"/>
  <c r="P33" i="2"/>
  <c r="P32" i="2"/>
  <c r="P31" i="2"/>
  <c r="P30" i="2"/>
  <c r="P29" i="2"/>
  <c r="P28" i="2"/>
  <c r="P39" i="2"/>
  <c r="P38" i="2"/>
  <c r="P37" i="2"/>
  <c r="P36" i="2"/>
  <c r="P10" i="2"/>
  <c r="P9" i="2"/>
  <c r="P7" i="2"/>
  <c r="P17" i="2"/>
  <c r="P14" i="2"/>
  <c r="P5" i="2"/>
  <c r="P2" i="2"/>
  <c r="P16" i="2"/>
  <c r="P4" i="2"/>
  <c r="P12" i="2"/>
  <c r="P3" i="2"/>
  <c r="P13" i="2"/>
  <c r="P18" i="2"/>
  <c r="P8" i="2"/>
  <c r="P15" i="2"/>
  <c r="P6" i="2"/>
  <c r="S57" i="4"/>
  <c r="V57" i="4"/>
  <c r="R57" i="4"/>
  <c r="R178" i="4"/>
  <c r="S178" i="4"/>
  <c r="V178" i="4"/>
  <c r="V80" i="4"/>
  <c r="S80" i="4"/>
  <c r="R80" i="4"/>
  <c r="S86" i="4"/>
  <c r="V86" i="4"/>
  <c r="R86" i="4"/>
  <c r="S195" i="4"/>
  <c r="R195" i="4"/>
  <c r="V195" i="4"/>
  <c r="R233" i="4"/>
  <c r="V233" i="4"/>
  <c r="S233" i="4"/>
  <c r="V84" i="3"/>
  <c r="R84" i="3"/>
  <c r="S84" i="3"/>
  <c r="V125" i="3"/>
  <c r="S125" i="3"/>
  <c r="R125" i="3"/>
  <c r="V141" i="3"/>
  <c r="S141" i="3"/>
  <c r="R141" i="3"/>
  <c r="V71" i="3"/>
  <c r="S71" i="3"/>
  <c r="R71" i="3"/>
  <c r="P72" i="2"/>
  <c r="P64" i="2"/>
  <c r="P69" i="2"/>
  <c r="P61" i="2"/>
  <c r="P68" i="2"/>
  <c r="P60" i="2"/>
  <c r="P66" i="2"/>
  <c r="P51" i="2"/>
  <c r="P63" i="2"/>
  <c r="P71" i="2"/>
  <c r="P58" i="2"/>
  <c r="P67" i="2"/>
  <c r="P59" i="2"/>
  <c r="P50" i="2"/>
  <c r="P49" i="2"/>
  <c r="P48" i="2"/>
  <c r="P47" i="2"/>
  <c r="P56" i="2"/>
  <c r="P55" i="2"/>
  <c r="P54" i="2"/>
  <c r="P53" i="2"/>
  <c r="P52" i="2"/>
  <c r="P70" i="2"/>
  <c r="P62" i="2"/>
  <c r="P57" i="2"/>
  <c r="P65" i="2"/>
  <c r="P73" i="2"/>
  <c r="V97" i="4"/>
  <c r="S97" i="4"/>
  <c r="R97" i="4"/>
  <c r="V73" i="4"/>
  <c r="S73" i="4"/>
  <c r="R73" i="4"/>
  <c r="V2" i="4"/>
  <c r="S2" i="4"/>
  <c r="R2" i="4"/>
  <c r="S111" i="4"/>
  <c r="R111" i="4"/>
  <c r="V111" i="4"/>
  <c r="R69" i="4"/>
  <c r="S69" i="4"/>
  <c r="V69" i="4"/>
  <c r="V172" i="4"/>
  <c r="S172" i="4"/>
  <c r="R172" i="4"/>
  <c r="V96" i="4"/>
  <c r="S96" i="4"/>
  <c r="R96" i="4"/>
  <c r="S98" i="4"/>
  <c r="R98" i="4"/>
  <c r="V98" i="4"/>
  <c r="R162" i="4"/>
  <c r="V162" i="4"/>
  <c r="S162" i="4"/>
  <c r="R139" i="4"/>
  <c r="V139" i="4"/>
  <c r="S139" i="4"/>
  <c r="V133" i="4"/>
  <c r="S133" i="4"/>
  <c r="R133" i="4"/>
  <c r="S102" i="4"/>
  <c r="R102" i="4"/>
  <c r="V102" i="4"/>
  <c r="V182" i="4"/>
  <c r="R182" i="4"/>
  <c r="S182" i="4"/>
  <c r="R245" i="4"/>
  <c r="V245" i="4"/>
  <c r="S245" i="4"/>
  <c r="S232" i="4"/>
  <c r="V232" i="4"/>
  <c r="R232" i="4"/>
  <c r="S227" i="4"/>
  <c r="R227" i="4"/>
  <c r="V227" i="4"/>
  <c r="V208" i="4"/>
  <c r="S208" i="4"/>
  <c r="R208" i="4"/>
  <c r="V213" i="4"/>
  <c r="S213" i="4"/>
  <c r="R213" i="4"/>
  <c r="S230" i="4"/>
  <c r="V230" i="4"/>
  <c r="R230" i="4"/>
  <c r="V210" i="4"/>
  <c r="S210" i="4"/>
  <c r="R210" i="4"/>
  <c r="S236" i="4"/>
  <c r="V236" i="4"/>
  <c r="R236" i="4"/>
  <c r="S37" i="4"/>
  <c r="R37" i="4"/>
  <c r="V37" i="4"/>
  <c r="V65" i="4"/>
  <c r="S65" i="4"/>
  <c r="R65" i="4"/>
  <c r="V101" i="4"/>
  <c r="S101" i="4"/>
  <c r="R101" i="4"/>
  <c r="S39" i="4"/>
  <c r="R37" i="3"/>
  <c r="O94" i="2"/>
  <c r="O95" i="2"/>
  <c r="S202" i="3"/>
  <c r="R202" i="3"/>
  <c r="V202" i="3"/>
  <c r="R57" i="3"/>
  <c r="V57" i="3"/>
  <c r="S57" i="3"/>
  <c r="V10" i="3"/>
  <c r="S10" i="3"/>
  <c r="R10" i="3"/>
  <c r="S96" i="3"/>
  <c r="R96" i="3"/>
  <c r="V96" i="3"/>
  <c r="R243" i="3"/>
  <c r="V243" i="3"/>
  <c r="S243" i="3"/>
  <c r="R9" i="3"/>
  <c r="S9" i="3"/>
  <c r="V9" i="3"/>
  <c r="S6" i="3"/>
  <c r="R6" i="3"/>
  <c r="V6" i="3"/>
  <c r="S120" i="3"/>
  <c r="V120" i="3"/>
  <c r="R120" i="3"/>
  <c r="S51" i="3"/>
  <c r="R51" i="3"/>
  <c r="V51" i="3"/>
  <c r="S136" i="3"/>
  <c r="R136" i="3"/>
  <c r="V136" i="3"/>
  <c r="R44" i="3"/>
  <c r="V44" i="3"/>
  <c r="S44" i="3"/>
  <c r="V5" i="3"/>
  <c r="S5" i="3"/>
  <c r="R5" i="3"/>
  <c r="S83" i="3"/>
  <c r="R83" i="3"/>
  <c r="V83" i="3"/>
  <c r="V132" i="3"/>
  <c r="R132" i="3"/>
  <c r="S132" i="3"/>
  <c r="V196" i="3"/>
  <c r="S196" i="3"/>
  <c r="R196" i="3"/>
  <c r="S110" i="3"/>
  <c r="R110" i="3"/>
  <c r="V110" i="3"/>
  <c r="R168" i="3"/>
  <c r="V168" i="3"/>
  <c r="S168" i="3"/>
  <c r="R87" i="3"/>
  <c r="V87" i="3"/>
  <c r="S87" i="3"/>
  <c r="R151" i="3"/>
  <c r="V151" i="3"/>
  <c r="S151" i="3"/>
  <c r="S186" i="3"/>
  <c r="R186" i="3"/>
  <c r="V186" i="3"/>
  <c r="V105" i="3"/>
  <c r="R105" i="3"/>
  <c r="S105" i="3"/>
  <c r="S172" i="3"/>
  <c r="R172" i="3"/>
  <c r="V172" i="3"/>
  <c r="V130" i="3"/>
  <c r="S130" i="3"/>
  <c r="R130" i="3"/>
  <c r="R219" i="3"/>
  <c r="V219" i="3"/>
  <c r="S219" i="3"/>
  <c r="R235" i="3"/>
  <c r="V235" i="3"/>
  <c r="S235" i="3"/>
  <c r="S210" i="3"/>
  <c r="R210" i="3"/>
  <c r="V210" i="3"/>
  <c r="S213" i="3"/>
  <c r="R213" i="3"/>
  <c r="V213" i="3"/>
  <c r="R214" i="3"/>
  <c r="S214" i="3"/>
  <c r="V214" i="3"/>
  <c r="V225" i="3"/>
  <c r="S225" i="3"/>
  <c r="R225" i="3"/>
  <c r="O32" i="1"/>
  <c r="O24" i="1"/>
  <c r="O16" i="1"/>
  <c r="O6" i="1"/>
  <c r="O37" i="1"/>
  <c r="O29" i="1"/>
  <c r="O21" i="1"/>
  <c r="O13" i="1"/>
  <c r="O8" i="1"/>
  <c r="O3" i="1"/>
  <c r="O36" i="1"/>
  <c r="O28" i="1"/>
  <c r="O20" i="1"/>
  <c r="O12" i="1"/>
  <c r="O7" i="1"/>
  <c r="O2" i="1"/>
  <c r="O26" i="1"/>
  <c r="O9" i="1"/>
  <c r="O4" i="1"/>
  <c r="O33" i="1"/>
  <c r="O23" i="1"/>
  <c r="O30" i="1"/>
  <c r="O27" i="1"/>
  <c r="O10" i="1"/>
  <c r="O5" i="1"/>
  <c r="O34" i="1"/>
  <c r="O17" i="1"/>
  <c r="O31" i="1"/>
  <c r="O14" i="1"/>
  <c r="O19" i="1"/>
  <c r="O11" i="1"/>
  <c r="O39" i="1"/>
  <c r="O22" i="1"/>
  <c r="O38" i="1"/>
  <c r="O35" i="1"/>
  <c r="O18" i="1"/>
  <c r="O25" i="1"/>
  <c r="O15" i="1"/>
  <c r="S46" i="4"/>
  <c r="R46" i="4"/>
  <c r="V46" i="4"/>
  <c r="S41" i="4"/>
  <c r="V41" i="4"/>
  <c r="R41" i="4"/>
  <c r="V129" i="4"/>
  <c r="S129" i="4"/>
  <c r="R129" i="4"/>
  <c r="R123" i="4"/>
  <c r="V123" i="4"/>
  <c r="S123" i="4"/>
  <c r="R212" i="4"/>
  <c r="V212" i="4"/>
  <c r="S212" i="4"/>
  <c r="V197" i="4"/>
  <c r="S197" i="4"/>
  <c r="R197" i="4"/>
  <c r="V235" i="4"/>
  <c r="S235" i="4"/>
  <c r="R235" i="4"/>
  <c r="R140" i="4"/>
  <c r="V140" i="4"/>
  <c r="S140" i="4"/>
  <c r="S103" i="2"/>
  <c r="R103" i="2"/>
  <c r="V103" i="2"/>
  <c r="V18" i="3"/>
  <c r="S18" i="3"/>
  <c r="R18" i="3"/>
  <c r="V93" i="3"/>
  <c r="S93" i="3"/>
  <c r="R93" i="3"/>
  <c r="V82" i="3"/>
  <c r="S82" i="3"/>
  <c r="R82" i="3"/>
  <c r="R28" i="3"/>
  <c r="V28" i="3"/>
  <c r="S28" i="3"/>
  <c r="V192" i="3"/>
  <c r="R192" i="3"/>
  <c r="S192" i="3"/>
  <c r="S94" i="3"/>
  <c r="R94" i="3"/>
  <c r="V94" i="3"/>
  <c r="V89" i="3"/>
  <c r="S89" i="3"/>
  <c r="R89" i="3"/>
  <c r="R184" i="3"/>
  <c r="V184" i="3"/>
  <c r="S184" i="3"/>
  <c r="R103" i="4"/>
  <c r="S103" i="4"/>
  <c r="V103" i="4"/>
  <c r="V63" i="4"/>
  <c r="S63" i="4"/>
  <c r="R63" i="4"/>
  <c r="S100" i="4"/>
  <c r="R100" i="4"/>
  <c r="V100" i="4"/>
  <c r="S13" i="4"/>
  <c r="R13" i="4"/>
  <c r="V13" i="4"/>
  <c r="S44" i="4"/>
  <c r="V44" i="4"/>
  <c r="R44" i="4"/>
  <c r="V75" i="4"/>
  <c r="R75" i="4"/>
  <c r="S75" i="4"/>
  <c r="R70" i="4"/>
  <c r="V70" i="4"/>
  <c r="S70" i="4"/>
  <c r="S52" i="4"/>
  <c r="R52" i="4"/>
  <c r="V52" i="4"/>
  <c r="S68" i="4"/>
  <c r="R68" i="4"/>
  <c r="V68" i="4"/>
  <c r="S6" i="4"/>
  <c r="V6" i="4"/>
  <c r="R6" i="4"/>
  <c r="R87" i="4"/>
  <c r="S87" i="4"/>
  <c r="V87" i="4"/>
  <c r="R50" i="4"/>
  <c r="S50" i="4"/>
  <c r="V50" i="4"/>
  <c r="V7" i="4"/>
  <c r="S7" i="4"/>
  <c r="R7" i="4"/>
  <c r="V88" i="4"/>
  <c r="S88" i="4"/>
  <c r="R88" i="4"/>
  <c r="S127" i="4"/>
  <c r="R127" i="4"/>
  <c r="V127" i="4"/>
  <c r="R77" i="4"/>
  <c r="S77" i="4"/>
  <c r="V77" i="4"/>
  <c r="V78" i="4"/>
  <c r="S78" i="4"/>
  <c r="R78" i="4"/>
  <c r="V40" i="4"/>
  <c r="S40" i="4"/>
  <c r="R40" i="4"/>
  <c r="S119" i="4"/>
  <c r="R119" i="4"/>
  <c r="V119" i="4"/>
  <c r="S106" i="4"/>
  <c r="R106" i="4"/>
  <c r="V106" i="4"/>
  <c r="V174" i="4"/>
  <c r="R174" i="4"/>
  <c r="S174" i="4"/>
  <c r="R147" i="4"/>
  <c r="S147" i="4"/>
  <c r="V147" i="4"/>
  <c r="V141" i="4"/>
  <c r="S141" i="4"/>
  <c r="R141" i="4"/>
  <c r="V110" i="4"/>
  <c r="S110" i="4"/>
  <c r="R110" i="4"/>
  <c r="S191" i="4"/>
  <c r="R191" i="4"/>
  <c r="V191" i="4"/>
  <c r="S153" i="4"/>
  <c r="R153" i="4"/>
  <c r="V153" i="4"/>
  <c r="V209" i="4"/>
  <c r="S209" i="4"/>
  <c r="R209" i="4"/>
  <c r="R220" i="4"/>
  <c r="V220" i="4"/>
  <c r="S220" i="4"/>
  <c r="V224" i="4"/>
  <c r="S224" i="4"/>
  <c r="R224" i="4"/>
  <c r="V221" i="4"/>
  <c r="S221" i="4"/>
  <c r="R221" i="4"/>
  <c r="R199" i="4"/>
  <c r="V199" i="4"/>
  <c r="S199" i="4"/>
  <c r="V218" i="4"/>
  <c r="S218" i="4"/>
  <c r="R218" i="4"/>
  <c r="S244" i="4"/>
  <c r="R244" i="4"/>
  <c r="V244" i="4"/>
  <c r="V27" i="4"/>
  <c r="S27" i="4"/>
  <c r="R27" i="4"/>
  <c r="V55" i="4"/>
  <c r="S55" i="4"/>
  <c r="R55" i="4"/>
  <c r="S49" i="4"/>
  <c r="V49" i="4"/>
  <c r="R49" i="4"/>
  <c r="R60" i="4"/>
  <c r="P95" i="1"/>
  <c r="P94" i="1"/>
  <c r="P39" i="1"/>
  <c r="P31" i="1"/>
  <c r="P23" i="1"/>
  <c r="P15" i="1"/>
  <c r="P5" i="1"/>
  <c r="P36" i="1"/>
  <c r="P28" i="1"/>
  <c r="P20" i="1"/>
  <c r="P12" i="1"/>
  <c r="P7" i="1"/>
  <c r="P2" i="1"/>
  <c r="P35" i="1"/>
  <c r="P27" i="1"/>
  <c r="P19" i="1"/>
  <c r="P11" i="1"/>
  <c r="P33" i="1"/>
  <c r="P16" i="1"/>
  <c r="P30" i="1"/>
  <c r="P13" i="1"/>
  <c r="P10" i="1"/>
  <c r="P4" i="1"/>
  <c r="P9" i="1"/>
  <c r="P37" i="1"/>
  <c r="P34" i="1"/>
  <c r="P17" i="1"/>
  <c r="P24" i="1"/>
  <c r="P14" i="1"/>
  <c r="P38" i="1"/>
  <c r="P21" i="1"/>
  <c r="P18" i="1"/>
  <c r="P29" i="1"/>
  <c r="P8" i="1"/>
  <c r="P6" i="1"/>
  <c r="P26" i="1"/>
  <c r="P25" i="1"/>
  <c r="P3" i="1"/>
  <c r="P32" i="1"/>
  <c r="P22" i="1"/>
  <c r="V4" i="3"/>
  <c r="S4" i="3"/>
  <c r="R4" i="3"/>
  <c r="V224" i="3"/>
  <c r="R224" i="3"/>
  <c r="S224" i="3"/>
  <c r="S69" i="3"/>
  <c r="V69" i="3"/>
  <c r="R69" i="3"/>
  <c r="R41" i="3"/>
  <c r="V41" i="3"/>
  <c r="S41" i="3"/>
  <c r="V109" i="3"/>
  <c r="S109" i="3"/>
  <c r="R109" i="3"/>
  <c r="R17" i="3"/>
  <c r="V17" i="3"/>
  <c r="S17" i="3"/>
  <c r="V14" i="3"/>
  <c r="S14" i="3"/>
  <c r="R14" i="3"/>
  <c r="R25" i="3"/>
  <c r="S25" i="3"/>
  <c r="V25" i="3"/>
  <c r="S131" i="3"/>
  <c r="R131" i="3"/>
  <c r="V131" i="3"/>
  <c r="S59" i="3"/>
  <c r="V59" i="3"/>
  <c r="R59" i="3"/>
  <c r="V155" i="3"/>
  <c r="S155" i="3"/>
  <c r="R155" i="3"/>
  <c r="R52" i="3"/>
  <c r="V52" i="3"/>
  <c r="S52" i="3"/>
  <c r="V15" i="3"/>
  <c r="S15" i="3"/>
  <c r="R15" i="3"/>
  <c r="V100" i="3"/>
  <c r="R100" i="3"/>
  <c r="S100" i="3"/>
  <c r="V140" i="3"/>
  <c r="R140" i="3"/>
  <c r="S140" i="3"/>
  <c r="V232" i="3"/>
  <c r="S232" i="3"/>
  <c r="R232" i="3"/>
  <c r="S118" i="3"/>
  <c r="R118" i="3"/>
  <c r="V118" i="3"/>
  <c r="V181" i="3"/>
  <c r="S181" i="3"/>
  <c r="R181" i="3"/>
  <c r="R95" i="3"/>
  <c r="V95" i="3"/>
  <c r="S95" i="3"/>
  <c r="R159" i="3"/>
  <c r="V159" i="3"/>
  <c r="S159" i="3"/>
  <c r="R195" i="3"/>
  <c r="V195" i="3"/>
  <c r="S195" i="3"/>
  <c r="V113" i="3"/>
  <c r="S113" i="3"/>
  <c r="R113" i="3"/>
  <c r="V185" i="3"/>
  <c r="S185" i="3"/>
  <c r="R185" i="3"/>
  <c r="V138" i="3"/>
  <c r="S138" i="3"/>
  <c r="R138" i="3"/>
  <c r="V236" i="3"/>
  <c r="S236" i="3"/>
  <c r="R236" i="3"/>
  <c r="R211" i="3"/>
  <c r="S211" i="3"/>
  <c r="V211" i="3"/>
  <c r="R227" i="3"/>
  <c r="V227" i="3"/>
  <c r="S227" i="3"/>
  <c r="S221" i="3"/>
  <c r="V221" i="3"/>
  <c r="R221" i="3"/>
  <c r="R222" i="3"/>
  <c r="S222" i="3"/>
  <c r="V222" i="3"/>
  <c r="V233" i="3"/>
  <c r="S233" i="3"/>
  <c r="R233" i="3"/>
  <c r="S103" i="1"/>
  <c r="V103" i="1"/>
  <c r="R103" i="1"/>
  <c r="P87" i="2"/>
  <c r="P84" i="2"/>
  <c r="P83" i="2"/>
  <c r="P81" i="2"/>
  <c r="P86" i="2"/>
  <c r="P82" i="2"/>
  <c r="P85" i="2"/>
  <c r="P88" i="2"/>
  <c r="P80" i="2"/>
  <c r="S26" i="4"/>
  <c r="V26" i="4"/>
  <c r="R26" i="4"/>
  <c r="V12" i="4"/>
  <c r="S12" i="4"/>
  <c r="R12" i="4"/>
  <c r="V85" i="4"/>
  <c r="R85" i="4"/>
  <c r="S85" i="4"/>
  <c r="S155" i="4"/>
  <c r="R155" i="4"/>
  <c r="V155" i="4"/>
  <c r="S161" i="4"/>
  <c r="R161" i="4"/>
  <c r="V161" i="4"/>
  <c r="R207" i="4"/>
  <c r="S207" i="4"/>
  <c r="V207" i="4"/>
  <c r="V34" i="4"/>
  <c r="S34" i="4"/>
  <c r="R34" i="4"/>
  <c r="V22" i="3"/>
  <c r="S22" i="3"/>
  <c r="R22" i="3"/>
  <c r="V116" i="3"/>
  <c r="R116" i="3"/>
  <c r="S116" i="3"/>
  <c r="S199" i="3"/>
  <c r="R199" i="3"/>
  <c r="V199" i="3"/>
  <c r="V244" i="3"/>
  <c r="R244" i="3"/>
  <c r="S244" i="3"/>
  <c r="O81" i="1"/>
  <c r="O85" i="1"/>
  <c r="O84" i="1"/>
  <c r="O83" i="1"/>
  <c r="O80" i="1"/>
  <c r="O87" i="1"/>
  <c r="O82" i="1"/>
  <c r="O88" i="1"/>
  <c r="O86" i="1"/>
  <c r="W234" i="3" l="1"/>
  <c r="W98" i="3"/>
  <c r="W164" i="3"/>
  <c r="W85" i="3"/>
  <c r="W32" i="3"/>
  <c r="Y32" i="3" s="1"/>
  <c r="W39" i="4"/>
  <c r="W99" i="4"/>
  <c r="W192" i="4"/>
  <c r="X192" i="4" s="1"/>
  <c r="W62" i="4"/>
  <c r="Y62" i="4" s="1"/>
  <c r="Y71" i="4"/>
  <c r="W60" i="4"/>
  <c r="Y60" i="4" s="1"/>
  <c r="W3" i="4"/>
  <c r="Y3" i="4" s="1"/>
  <c r="W22" i="4"/>
  <c r="Y22" i="4" s="1"/>
  <c r="W233" i="3"/>
  <c r="W113" i="3"/>
  <c r="W118" i="3"/>
  <c r="Y118" i="3" s="1"/>
  <c r="W131" i="3"/>
  <c r="W217" i="4"/>
  <c r="X217" i="4" s="1"/>
  <c r="W37" i="4"/>
  <c r="X37" i="4" s="1"/>
  <c r="W133" i="4"/>
  <c r="Y133" i="4" s="1"/>
  <c r="W2" i="4"/>
  <c r="Y2" i="4" s="1"/>
  <c r="W58" i="4"/>
  <c r="W205" i="4"/>
  <c r="W54" i="4"/>
  <c r="Y54" i="4" s="1"/>
  <c r="W208" i="3"/>
  <c r="W163" i="3"/>
  <c r="W67" i="4"/>
  <c r="X67" i="4" s="1"/>
  <c r="W131" i="4"/>
  <c r="X131" i="4" s="1"/>
  <c r="W219" i="3"/>
  <c r="Y219" i="3" s="1"/>
  <c r="W14" i="4"/>
  <c r="W158" i="4"/>
  <c r="W58" i="3"/>
  <c r="Y58" i="3" s="1"/>
  <c r="W11" i="4"/>
  <c r="W116" i="3"/>
  <c r="Y116" i="3" s="1"/>
  <c r="W210" i="3"/>
  <c r="W130" i="3"/>
  <c r="Y130" i="3" s="1"/>
  <c r="W196" i="3"/>
  <c r="W136" i="3"/>
  <c r="W91" i="3"/>
  <c r="Y91" i="3" s="1"/>
  <c r="W67" i="3"/>
  <c r="X67" i="3" s="1"/>
  <c r="W48" i="4"/>
  <c r="W76" i="3"/>
  <c r="Y76" i="3" s="1"/>
  <c r="W211" i="3"/>
  <c r="W8" i="3"/>
  <c r="W188" i="3"/>
  <c r="Y188" i="3" s="1"/>
  <c r="W37" i="3"/>
  <c r="X37" i="3" s="1"/>
  <c r="W227" i="3"/>
  <c r="X227" i="3" s="1"/>
  <c r="W95" i="3"/>
  <c r="Y95" i="3" s="1"/>
  <c r="W208" i="4"/>
  <c r="X208" i="4" s="1"/>
  <c r="W102" i="4"/>
  <c r="W111" i="4"/>
  <c r="X111" i="4" s="1"/>
  <c r="W97" i="4"/>
  <c r="Y97" i="4" s="1"/>
  <c r="W84" i="3"/>
  <c r="Y84" i="3" s="1"/>
  <c r="W190" i="3"/>
  <c r="Y190" i="3" s="1"/>
  <c r="W79" i="4"/>
  <c r="X79" i="4" s="1"/>
  <c r="W196" i="4"/>
  <c r="X196" i="4" s="1"/>
  <c r="W106" i="4"/>
  <c r="Y106" i="4" s="1"/>
  <c r="W78" i="4"/>
  <c r="X78" i="4" s="1"/>
  <c r="W13" i="4"/>
  <c r="X13" i="4" s="1"/>
  <c r="W18" i="3"/>
  <c r="X18" i="3" s="1"/>
  <c r="W65" i="3"/>
  <c r="X65" i="3" s="1"/>
  <c r="W31" i="3"/>
  <c r="Y31" i="3" s="1"/>
  <c r="X32" i="3"/>
  <c r="W87" i="4"/>
  <c r="X87" i="4" s="1"/>
  <c r="W167" i="4"/>
  <c r="W136" i="4"/>
  <c r="X136" i="4" s="1"/>
  <c r="W24" i="3"/>
  <c r="X24" i="3" s="1"/>
  <c r="W148" i="4"/>
  <c r="X148" i="4" s="1"/>
  <c r="W92" i="4"/>
  <c r="Y92" i="4" s="1"/>
  <c r="W63" i="3"/>
  <c r="X63" i="3" s="1"/>
  <c r="W184" i="3"/>
  <c r="Y184" i="3" s="1"/>
  <c r="W127" i="3"/>
  <c r="Y127" i="3" s="1"/>
  <c r="W215" i="4"/>
  <c r="W244" i="3"/>
  <c r="X244" i="3" s="1"/>
  <c r="W199" i="4"/>
  <c r="Y199" i="4" s="1"/>
  <c r="W70" i="4"/>
  <c r="X70" i="4" s="1"/>
  <c r="W137" i="3"/>
  <c r="Y137" i="3" s="1"/>
  <c r="W84" i="4"/>
  <c r="W86" i="4"/>
  <c r="Y86" i="4" s="1"/>
  <c r="W157" i="3"/>
  <c r="W11" i="3"/>
  <c r="X11" i="3" s="1"/>
  <c r="W193" i="4"/>
  <c r="X193" i="4" s="1"/>
  <c r="W104" i="3"/>
  <c r="X104" i="3" s="1"/>
  <c r="W161" i="4"/>
  <c r="Y161" i="4" s="1"/>
  <c r="W12" i="4"/>
  <c r="Y12" i="4" s="1"/>
  <c r="W140" i="3"/>
  <c r="W55" i="4"/>
  <c r="X55" i="4" s="1"/>
  <c r="W209" i="4"/>
  <c r="W75" i="4"/>
  <c r="Y75" i="4" s="1"/>
  <c r="W103" i="4"/>
  <c r="X103" i="4" s="1"/>
  <c r="W94" i="3"/>
  <c r="X94" i="3" s="1"/>
  <c r="W82" i="3"/>
  <c r="X82" i="3" s="1"/>
  <c r="W186" i="3"/>
  <c r="Y186" i="3" s="1"/>
  <c r="W96" i="3"/>
  <c r="W5" i="4"/>
  <c r="Y5" i="4" s="1"/>
  <c r="W203" i="4"/>
  <c r="X203" i="4" s="1"/>
  <c r="W233" i="4"/>
  <c r="W135" i="3"/>
  <c r="Y135" i="3" s="1"/>
  <c r="W187" i="3"/>
  <c r="Y187" i="3" s="1"/>
  <c r="W154" i="4"/>
  <c r="X154" i="4" s="1"/>
  <c r="W225" i="4"/>
  <c r="X225" i="4" s="1"/>
  <c r="W177" i="4"/>
  <c r="Y177" i="4" s="1"/>
  <c r="W152" i="3"/>
  <c r="W159" i="3"/>
  <c r="Y159" i="3" s="1"/>
  <c r="W52" i="3"/>
  <c r="W41" i="3"/>
  <c r="X41" i="3" s="1"/>
  <c r="W140" i="4"/>
  <c r="X140" i="4" s="1"/>
  <c r="W41" i="4"/>
  <c r="X41" i="4" s="1"/>
  <c r="W61" i="4"/>
  <c r="Y61" i="4" s="1"/>
  <c r="W198" i="3"/>
  <c r="Y198" i="3" s="1"/>
  <c r="W38" i="4"/>
  <c r="X38" i="4" s="1"/>
  <c r="W204" i="4"/>
  <c r="Y204" i="4" s="1"/>
  <c r="W17" i="4"/>
  <c r="W107" i="4"/>
  <c r="Y107" i="4" s="1"/>
  <c r="W103" i="3"/>
  <c r="Y103" i="3" s="1"/>
  <c r="W235" i="4"/>
  <c r="Y235" i="4" s="1"/>
  <c r="W125" i="4"/>
  <c r="Y125" i="4" s="1"/>
  <c r="W182" i="3"/>
  <c r="Y182" i="3" s="1"/>
  <c r="W158" i="3"/>
  <c r="X158" i="3" s="1"/>
  <c r="W146" i="4"/>
  <c r="Y146" i="4" s="1"/>
  <c r="W72" i="4"/>
  <c r="W90" i="3"/>
  <c r="X90" i="3" s="1"/>
  <c r="W190" i="4"/>
  <c r="Y190" i="4" s="1"/>
  <c r="W206" i="3"/>
  <c r="Y206" i="3" s="1"/>
  <c r="W95" i="4"/>
  <c r="X95" i="4" s="1"/>
  <c r="W21" i="4"/>
  <c r="X21" i="4" s="1"/>
  <c r="W174" i="4"/>
  <c r="X174" i="4" s="1"/>
  <c r="W93" i="3"/>
  <c r="Y93" i="3" s="1"/>
  <c r="W183" i="3"/>
  <c r="W189" i="4"/>
  <c r="Y189" i="4" s="1"/>
  <c r="W106" i="3"/>
  <c r="Y106" i="3" s="1"/>
  <c r="W126" i="3"/>
  <c r="Y126" i="3" s="1"/>
  <c r="W184" i="4"/>
  <c r="X184" i="4" s="1"/>
  <c r="W120" i="4"/>
  <c r="X120" i="4" s="1"/>
  <c r="W204" i="3"/>
  <c r="X204" i="3" s="1"/>
  <c r="W68" i="3"/>
  <c r="Y68" i="3" s="1"/>
  <c r="W31" i="4"/>
  <c r="W24" i="4"/>
  <c r="Y24" i="4" s="1"/>
  <c r="W123" i="4"/>
  <c r="Y123" i="4" s="1"/>
  <c r="W151" i="3"/>
  <c r="X151" i="3" s="1"/>
  <c r="W44" i="3"/>
  <c r="Y44" i="3" s="1"/>
  <c r="W222" i="3"/>
  <c r="Y222" i="3" s="1"/>
  <c r="W224" i="3"/>
  <c r="X224" i="3" s="1"/>
  <c r="W115" i="3"/>
  <c r="X115" i="3" s="1"/>
  <c r="W212" i="4"/>
  <c r="W51" i="3"/>
  <c r="W202" i="3"/>
  <c r="X202" i="3" s="1"/>
  <c r="W36" i="3"/>
  <c r="X36" i="3" s="1"/>
  <c r="W163" i="4"/>
  <c r="X163" i="4" s="1"/>
  <c r="W104" i="4"/>
  <c r="Y104" i="4" s="1"/>
  <c r="W142" i="3"/>
  <c r="Y142" i="3" s="1"/>
  <c r="W18" i="4"/>
  <c r="X18" i="4" s="1"/>
  <c r="W111" i="3"/>
  <c r="W7" i="3"/>
  <c r="Y7" i="3" s="1"/>
  <c r="W43" i="4"/>
  <c r="W56" i="4"/>
  <c r="Y56" i="4" s="1"/>
  <c r="W19" i="4"/>
  <c r="Y19" i="4" s="1"/>
  <c r="W7" i="4"/>
  <c r="Y7" i="4" s="1"/>
  <c r="W44" i="4"/>
  <c r="Y44" i="4" s="1"/>
  <c r="W103" i="2"/>
  <c r="X103" i="2" s="1"/>
  <c r="W172" i="3"/>
  <c r="W10" i="3"/>
  <c r="X10" i="3" s="1"/>
  <c r="W236" i="4"/>
  <c r="Y236" i="4" s="1"/>
  <c r="W227" i="4"/>
  <c r="Y227" i="4" s="1"/>
  <c r="W98" i="4"/>
  <c r="Y98" i="4" s="1"/>
  <c r="W125" i="3"/>
  <c r="Y125" i="3" s="1"/>
  <c r="W80" i="4"/>
  <c r="Y80" i="4" s="1"/>
  <c r="W200" i="3"/>
  <c r="Y200" i="3" s="1"/>
  <c r="W79" i="3"/>
  <c r="W117" i="3"/>
  <c r="Y117" i="3" s="1"/>
  <c r="W26" i="3"/>
  <c r="Y26" i="3" s="1"/>
  <c r="W202" i="4"/>
  <c r="Y202" i="4" s="1"/>
  <c r="W160" i="3"/>
  <c r="Y160" i="3" s="1"/>
  <c r="W55" i="3"/>
  <c r="Y55" i="3" s="1"/>
  <c r="W170" i="4"/>
  <c r="X170" i="4" s="1"/>
  <c r="W150" i="4"/>
  <c r="Y150" i="4" s="1"/>
  <c r="W53" i="4"/>
  <c r="W226" i="3"/>
  <c r="Y226" i="3" s="1"/>
  <c r="W72" i="3"/>
  <c r="X72" i="3" s="1"/>
  <c r="W50" i="3"/>
  <c r="Y50" i="3" s="1"/>
  <c r="W109" i="4"/>
  <c r="Y109" i="4" s="1"/>
  <c r="W28" i="4"/>
  <c r="Y28" i="4" s="1"/>
  <c r="W4" i="4"/>
  <c r="Y4" i="4" s="1"/>
  <c r="W229" i="4"/>
  <c r="Y229" i="4" s="1"/>
  <c r="W179" i="3"/>
  <c r="Y179" i="3" s="1"/>
  <c r="W56" i="3"/>
  <c r="W29" i="3"/>
  <c r="X29" i="3" s="1"/>
  <c r="W173" i="4"/>
  <c r="Y173" i="4" s="1"/>
  <c r="W34" i="3"/>
  <c r="Y34" i="3" s="1"/>
  <c r="W160" i="4"/>
  <c r="X160" i="4" s="1"/>
  <c r="W108" i="4"/>
  <c r="X108" i="4" s="1"/>
  <c r="W15" i="3"/>
  <c r="Y15" i="3" s="1"/>
  <c r="W109" i="3"/>
  <c r="W27" i="4"/>
  <c r="X27" i="4" s="1"/>
  <c r="W40" i="4"/>
  <c r="Y40" i="4" s="1"/>
  <c r="W6" i="4"/>
  <c r="Y6" i="4" s="1"/>
  <c r="W63" i="4"/>
  <c r="X63" i="4" s="1"/>
  <c r="W16" i="4"/>
  <c r="Y16" i="4" s="1"/>
  <c r="W181" i="3"/>
  <c r="Y181" i="3" s="1"/>
  <c r="W153" i="4"/>
  <c r="Y153" i="4" s="1"/>
  <c r="W141" i="4"/>
  <c r="W89" i="3"/>
  <c r="W197" i="4"/>
  <c r="Y197" i="4" s="1"/>
  <c r="W46" i="4"/>
  <c r="X46" i="4" s="1"/>
  <c r="W225" i="3"/>
  <c r="Y225" i="3" s="1"/>
  <c r="W110" i="3"/>
  <c r="Y110" i="3" s="1"/>
  <c r="W65" i="4"/>
  <c r="X65" i="4" s="1"/>
  <c r="W96" i="4"/>
  <c r="Y96" i="4" s="1"/>
  <c r="W69" i="4"/>
  <c r="W71" i="3"/>
  <c r="Y71" i="3" s="1"/>
  <c r="W175" i="3"/>
  <c r="X175" i="3" s="1"/>
  <c r="W80" i="3"/>
  <c r="Y80" i="3" s="1"/>
  <c r="W194" i="4"/>
  <c r="Y194" i="4" s="1"/>
  <c r="W145" i="4"/>
  <c r="Y145" i="4" s="1"/>
  <c r="W137" i="4"/>
  <c r="Y137" i="4" s="1"/>
  <c r="W77" i="3"/>
  <c r="Y77" i="3" s="1"/>
  <c r="W112" i="4"/>
  <c r="W59" i="4"/>
  <c r="Y59" i="4" s="1"/>
  <c r="W145" i="3"/>
  <c r="Y145" i="3" s="1"/>
  <c r="W128" i="3"/>
  <c r="X128" i="3" s="1"/>
  <c r="W242" i="4"/>
  <c r="Y242" i="4" s="1"/>
  <c r="W187" i="4"/>
  <c r="Y187" i="4" s="1"/>
  <c r="W194" i="3"/>
  <c r="X194" i="3" s="1"/>
  <c r="W47" i="4"/>
  <c r="Y47" i="4" s="1"/>
  <c r="W135" i="4"/>
  <c r="W193" i="3"/>
  <c r="X193" i="3" s="1"/>
  <c r="W73" i="3"/>
  <c r="Y73" i="3" s="1"/>
  <c r="W39" i="3"/>
  <c r="Y39" i="3" s="1"/>
  <c r="W128" i="4"/>
  <c r="X128" i="4" s="1"/>
  <c r="W93" i="4"/>
  <c r="X93" i="4" s="1"/>
  <c r="W238" i="4"/>
  <c r="Y238" i="4" s="1"/>
  <c r="W176" i="4"/>
  <c r="Y176" i="4" s="1"/>
  <c r="W168" i="4"/>
  <c r="W132" i="4"/>
  <c r="Y132" i="4" s="1"/>
  <c r="W228" i="3"/>
  <c r="Y228" i="3" s="1"/>
  <c r="W203" i="3"/>
  <c r="X203" i="3" s="1"/>
  <c r="W42" i="3"/>
  <c r="Y42" i="3" s="1"/>
  <c r="W212" i="3"/>
  <c r="X212" i="3" s="1"/>
  <c r="W76" i="4"/>
  <c r="Y76" i="4" s="1"/>
  <c r="W90" i="4"/>
  <c r="Y90" i="4" s="1"/>
  <c r="W197" i="3"/>
  <c r="W185" i="4"/>
  <c r="W32" i="4"/>
  <c r="Y32" i="4" s="1"/>
  <c r="W220" i="4"/>
  <c r="Y220" i="4" s="1"/>
  <c r="W28" i="3"/>
  <c r="Y28" i="3" s="1"/>
  <c r="W87" i="3"/>
  <c r="X87" i="3" s="1"/>
  <c r="W57" i="3"/>
  <c r="X57" i="3" s="1"/>
  <c r="W172" i="4"/>
  <c r="X172" i="4" s="1"/>
  <c r="W141" i="3"/>
  <c r="W161" i="3"/>
  <c r="X161" i="3" s="1"/>
  <c r="W124" i="3"/>
  <c r="X124" i="3" s="1"/>
  <c r="W147" i="3"/>
  <c r="X147" i="3" s="1"/>
  <c r="W3" i="3"/>
  <c r="X3" i="3" s="1"/>
  <c r="W243" i="4"/>
  <c r="Y243" i="4" s="1"/>
  <c r="W211" i="4"/>
  <c r="X211" i="4" s="1"/>
  <c r="W159" i="4"/>
  <c r="X159" i="4" s="1"/>
  <c r="W241" i="4"/>
  <c r="W209" i="3"/>
  <c r="Y209" i="3" s="1"/>
  <c r="W153" i="3"/>
  <c r="Y153" i="3" s="1"/>
  <c r="W74" i="4"/>
  <c r="Y74" i="4" s="1"/>
  <c r="W174" i="3"/>
  <c r="Y174" i="3" s="1"/>
  <c r="W86" i="3"/>
  <c r="Y86" i="3" s="1"/>
  <c r="W88" i="3"/>
  <c r="Y88" i="3" s="1"/>
  <c r="W46" i="3"/>
  <c r="Y46" i="3" s="1"/>
  <c r="W165" i="3"/>
  <c r="W180" i="4"/>
  <c r="X180" i="4" s="1"/>
  <c r="W115" i="4"/>
  <c r="Y115" i="4" s="1"/>
  <c r="W9" i="4"/>
  <c r="Y9" i="4" s="1"/>
  <c r="W23" i="4"/>
  <c r="Y23" i="4" s="1"/>
  <c r="W2" i="3"/>
  <c r="Y2" i="3" s="1"/>
  <c r="W121" i="4"/>
  <c r="Y121" i="4" s="1"/>
  <c r="W29" i="4"/>
  <c r="X29" i="4" s="1"/>
  <c r="W220" i="3"/>
  <c r="W171" i="3"/>
  <c r="Y171" i="3" s="1"/>
  <c r="W129" i="3"/>
  <c r="Y129" i="3" s="1"/>
  <c r="W123" i="3"/>
  <c r="X123" i="3" s="1"/>
  <c r="W48" i="3"/>
  <c r="X48" i="3" s="1"/>
  <c r="W20" i="4"/>
  <c r="X20" i="4" s="1"/>
  <c r="W239" i="3"/>
  <c r="X239" i="3" s="1"/>
  <c r="Y99" i="4"/>
  <c r="X99" i="4"/>
  <c r="X39" i="4"/>
  <c r="Y39" i="4"/>
  <c r="S85" i="1"/>
  <c r="R85" i="1"/>
  <c r="V85" i="1"/>
  <c r="W34" i="4"/>
  <c r="X34" i="4" s="1"/>
  <c r="W236" i="3"/>
  <c r="Y236" i="3" s="1"/>
  <c r="Y140" i="3"/>
  <c r="X140" i="3"/>
  <c r="Y52" i="3"/>
  <c r="X52" i="3"/>
  <c r="X131" i="3"/>
  <c r="Y131" i="3"/>
  <c r="W4" i="3"/>
  <c r="Y4" i="3" s="1"/>
  <c r="W244" i="4"/>
  <c r="Y244" i="4" s="1"/>
  <c r="W221" i="4"/>
  <c r="Y221" i="4" s="1"/>
  <c r="W191" i="4"/>
  <c r="Y191" i="4" s="1"/>
  <c r="W88" i="4"/>
  <c r="Y88" i="4" s="1"/>
  <c r="W50" i="4"/>
  <c r="X50" i="4" s="1"/>
  <c r="W68" i="4"/>
  <c r="X68" i="4" s="1"/>
  <c r="W129" i="4"/>
  <c r="V11" i="1"/>
  <c r="S11" i="1"/>
  <c r="R11" i="1"/>
  <c r="V27" i="1"/>
  <c r="S27" i="1"/>
  <c r="R27" i="1"/>
  <c r="S7" i="1"/>
  <c r="V7" i="1"/>
  <c r="R7" i="1"/>
  <c r="R21" i="1"/>
  <c r="V21" i="1"/>
  <c r="S21" i="1"/>
  <c r="X210" i="3"/>
  <c r="Y210" i="3"/>
  <c r="W105" i="3"/>
  <c r="Y105" i="3" s="1"/>
  <c r="W83" i="3"/>
  <c r="X136" i="3"/>
  <c r="Y136" i="3"/>
  <c r="W213" i="4"/>
  <c r="Y213" i="4" s="1"/>
  <c r="W182" i="4"/>
  <c r="X182" i="4" s="1"/>
  <c r="W73" i="4"/>
  <c r="X73" i="4" s="1"/>
  <c r="W122" i="3"/>
  <c r="Y122" i="3" s="1"/>
  <c r="W189" i="3"/>
  <c r="Y189" i="3" s="1"/>
  <c r="W169" i="3"/>
  <c r="X169" i="3" s="1"/>
  <c r="S81" i="2"/>
  <c r="R81" i="2"/>
  <c r="V81" i="2"/>
  <c r="W156" i="4"/>
  <c r="X156" i="4" s="1"/>
  <c r="W83" i="4"/>
  <c r="Y83" i="4" s="1"/>
  <c r="W188" i="4"/>
  <c r="Y188" i="4" s="1"/>
  <c r="W30" i="4"/>
  <c r="W114" i="3"/>
  <c r="X114" i="3" s="1"/>
  <c r="W150" i="3"/>
  <c r="Y150" i="3" s="1"/>
  <c r="W177" i="3"/>
  <c r="Y177" i="3" s="1"/>
  <c r="W61" i="3"/>
  <c r="Y61" i="3" s="1"/>
  <c r="S6" i="2"/>
  <c r="V6" i="2"/>
  <c r="R6" i="2"/>
  <c r="S32" i="2"/>
  <c r="V32" i="2"/>
  <c r="R32" i="2"/>
  <c r="R25" i="2"/>
  <c r="V25" i="2"/>
  <c r="S25" i="2"/>
  <c r="V18" i="2"/>
  <c r="S18" i="2"/>
  <c r="R18" i="2"/>
  <c r="V94" i="1"/>
  <c r="R94" i="1"/>
  <c r="S94" i="1"/>
  <c r="Y167" i="4"/>
  <c r="X167" i="4"/>
  <c r="W206" i="4"/>
  <c r="Y206" i="4" s="1"/>
  <c r="W148" i="3"/>
  <c r="X148" i="3" s="1"/>
  <c r="W89" i="4"/>
  <c r="X89" i="4" s="1"/>
  <c r="W149" i="3"/>
  <c r="Y149" i="3" s="1"/>
  <c r="W19" i="3"/>
  <c r="X19" i="3" s="1"/>
  <c r="X56" i="3"/>
  <c r="Y56" i="3"/>
  <c r="X14" i="4"/>
  <c r="Y14" i="4"/>
  <c r="W234" i="4"/>
  <c r="Y234" i="4" s="1"/>
  <c r="W134" i="4"/>
  <c r="Y134" i="4" s="1"/>
  <c r="X158" i="4"/>
  <c r="Y158" i="4"/>
  <c r="W175" i="4"/>
  <c r="Y175" i="4" s="1"/>
  <c r="W180" i="3"/>
  <c r="X180" i="3" s="1"/>
  <c r="W21" i="3"/>
  <c r="Y21" i="3" s="1"/>
  <c r="V47" i="2"/>
  <c r="S47" i="2"/>
  <c r="R47" i="2"/>
  <c r="S58" i="2"/>
  <c r="R58" i="2"/>
  <c r="V58" i="2"/>
  <c r="S69" i="2"/>
  <c r="V69" i="2"/>
  <c r="R69" i="2"/>
  <c r="W122" i="4"/>
  <c r="Y122" i="4" s="1"/>
  <c r="Y95" i="4"/>
  <c r="W241" i="3"/>
  <c r="X241" i="3" s="1"/>
  <c r="R50" i="1"/>
  <c r="V50" i="1"/>
  <c r="S50" i="1"/>
  <c r="S52" i="1"/>
  <c r="R52" i="1"/>
  <c r="V52" i="1"/>
  <c r="V48" i="1"/>
  <c r="S48" i="1"/>
  <c r="R48" i="1"/>
  <c r="R86" i="1"/>
  <c r="V86" i="1"/>
  <c r="S86" i="1"/>
  <c r="S81" i="1"/>
  <c r="R81" i="1"/>
  <c r="V81" i="1"/>
  <c r="V15" i="1"/>
  <c r="S15" i="1"/>
  <c r="R15" i="1"/>
  <c r="V19" i="1"/>
  <c r="S19" i="1"/>
  <c r="R19" i="1"/>
  <c r="R30" i="1"/>
  <c r="S30" i="1"/>
  <c r="V30" i="1"/>
  <c r="S12" i="1"/>
  <c r="V12" i="1"/>
  <c r="R12" i="1"/>
  <c r="R29" i="1"/>
  <c r="V29" i="1"/>
  <c r="S29" i="1"/>
  <c r="W243" i="3"/>
  <c r="Y243" i="3" s="1"/>
  <c r="W232" i="4"/>
  <c r="X232" i="4" s="1"/>
  <c r="X125" i="3"/>
  <c r="Y79" i="3"/>
  <c r="X79" i="3"/>
  <c r="V86" i="2"/>
  <c r="S86" i="2"/>
  <c r="R86" i="2"/>
  <c r="R37" i="2"/>
  <c r="V37" i="2"/>
  <c r="S37" i="2"/>
  <c r="R33" i="2"/>
  <c r="V33" i="2"/>
  <c r="S33" i="2"/>
  <c r="V26" i="2"/>
  <c r="S26" i="2"/>
  <c r="R26" i="2"/>
  <c r="V19" i="2"/>
  <c r="S19" i="2"/>
  <c r="R19" i="2"/>
  <c r="S95" i="1"/>
  <c r="R95" i="1"/>
  <c r="V95" i="1"/>
  <c r="W142" i="4"/>
  <c r="Y142" i="4" s="1"/>
  <c r="Y17" i="4"/>
  <c r="X17" i="4"/>
  <c r="W201" i="4"/>
  <c r="X201" i="4" s="1"/>
  <c r="W114" i="4"/>
  <c r="X114" i="4" s="1"/>
  <c r="W134" i="3"/>
  <c r="Y134" i="3" s="1"/>
  <c r="S48" i="2"/>
  <c r="V48" i="2"/>
  <c r="R48" i="2"/>
  <c r="S66" i="2"/>
  <c r="R66" i="2"/>
  <c r="V66" i="2"/>
  <c r="R62" i="2"/>
  <c r="V62" i="2"/>
  <c r="S62" i="2"/>
  <c r="V67" i="1"/>
  <c r="R67" i="1"/>
  <c r="S67" i="1"/>
  <c r="S60" i="1"/>
  <c r="V60" i="1"/>
  <c r="R60" i="1"/>
  <c r="V56" i="1"/>
  <c r="S56" i="1"/>
  <c r="R56" i="1"/>
  <c r="V88" i="1"/>
  <c r="R88" i="1"/>
  <c r="S88" i="1"/>
  <c r="W155" i="4"/>
  <c r="Y155" i="4" s="1"/>
  <c r="W26" i="4"/>
  <c r="X26" i="4" s="1"/>
  <c r="W100" i="3"/>
  <c r="X100" i="3" s="1"/>
  <c r="W155" i="3"/>
  <c r="X155" i="3" s="1"/>
  <c r="W69" i="3"/>
  <c r="Y69" i="3" s="1"/>
  <c r="W218" i="4"/>
  <c r="Y218" i="4" s="1"/>
  <c r="W110" i="4"/>
  <c r="X110" i="4" s="1"/>
  <c r="W147" i="4"/>
  <c r="Y147" i="4" s="1"/>
  <c r="W119" i="4"/>
  <c r="X119" i="4" s="1"/>
  <c r="W100" i="4"/>
  <c r="Y100" i="4" s="1"/>
  <c r="X129" i="4"/>
  <c r="Y129" i="4"/>
  <c r="S25" i="1"/>
  <c r="R25" i="1"/>
  <c r="V25" i="1"/>
  <c r="V14" i="1"/>
  <c r="S14" i="1"/>
  <c r="R14" i="1"/>
  <c r="V23" i="1"/>
  <c r="R23" i="1"/>
  <c r="S23" i="1"/>
  <c r="S20" i="1"/>
  <c r="R20" i="1"/>
  <c r="V20" i="1"/>
  <c r="R37" i="1"/>
  <c r="S37" i="1"/>
  <c r="V37" i="1"/>
  <c r="W5" i="3"/>
  <c r="Y5" i="3" s="1"/>
  <c r="W6" i="3"/>
  <c r="X6" i="3" s="1"/>
  <c r="X96" i="3"/>
  <c r="Y96" i="3"/>
  <c r="W210" i="4"/>
  <c r="Y210" i="4" s="1"/>
  <c r="Y102" i="4"/>
  <c r="X102" i="4"/>
  <c r="W139" i="4"/>
  <c r="Y139" i="4" s="1"/>
  <c r="W195" i="4"/>
  <c r="Y195" i="4" s="1"/>
  <c r="W43" i="3"/>
  <c r="Y43" i="3" s="1"/>
  <c r="S84" i="2"/>
  <c r="V84" i="2"/>
  <c r="R84" i="2"/>
  <c r="W35" i="3"/>
  <c r="X35" i="3" s="1"/>
  <c r="W200" i="4"/>
  <c r="X200" i="4" s="1"/>
  <c r="W164" i="4"/>
  <c r="Y164" i="4" s="1"/>
  <c r="Y112" i="4"/>
  <c r="X112" i="4"/>
  <c r="W108" i="3"/>
  <c r="Y108" i="3" s="1"/>
  <c r="W25" i="4"/>
  <c r="Y25" i="4" s="1"/>
  <c r="W240" i="3"/>
  <c r="Y240" i="3" s="1"/>
  <c r="S10" i="2"/>
  <c r="R10" i="2"/>
  <c r="V10" i="2"/>
  <c r="R38" i="2"/>
  <c r="V38" i="2"/>
  <c r="S38" i="2"/>
  <c r="R34" i="2"/>
  <c r="V34" i="2"/>
  <c r="S34" i="2"/>
  <c r="V27" i="2"/>
  <c r="S27" i="2"/>
  <c r="R27" i="2"/>
  <c r="S2" i="2"/>
  <c r="V2" i="2"/>
  <c r="R2" i="2"/>
  <c r="W36" i="4"/>
  <c r="Y36" i="4" s="1"/>
  <c r="W144" i="4"/>
  <c r="Y144" i="4" s="1"/>
  <c r="W124" i="4"/>
  <c r="X124" i="4" s="1"/>
  <c r="W167" i="3"/>
  <c r="X167" i="3" s="1"/>
  <c r="X135" i="4"/>
  <c r="Y135" i="4"/>
  <c r="W223" i="3"/>
  <c r="X223" i="3" s="1"/>
  <c r="W162" i="3"/>
  <c r="X162" i="3" s="1"/>
  <c r="Y192" i="4"/>
  <c r="W64" i="4"/>
  <c r="Y64" i="4" s="1"/>
  <c r="W112" i="3"/>
  <c r="X112" i="3" s="1"/>
  <c r="R49" i="2"/>
  <c r="V49" i="2"/>
  <c r="S49" i="2"/>
  <c r="R71" i="2"/>
  <c r="V71" i="2"/>
  <c r="S71" i="2"/>
  <c r="R70" i="2"/>
  <c r="S70" i="2"/>
  <c r="V70" i="2"/>
  <c r="W91" i="4"/>
  <c r="X91" i="4" s="1"/>
  <c r="W62" i="3"/>
  <c r="Y62" i="3" s="1"/>
  <c r="V51" i="1"/>
  <c r="S51" i="1"/>
  <c r="R51" i="1"/>
  <c r="V65" i="1"/>
  <c r="S65" i="1"/>
  <c r="R65" i="1"/>
  <c r="S68" i="1"/>
  <c r="R68" i="1"/>
  <c r="V68" i="1"/>
  <c r="V64" i="1"/>
  <c r="S64" i="1"/>
  <c r="R64" i="1"/>
  <c r="V82" i="1"/>
  <c r="R82" i="1"/>
  <c r="S82" i="1"/>
  <c r="W22" i="3"/>
  <c r="Y22" i="3" s="1"/>
  <c r="Y233" i="3"/>
  <c r="X233" i="3"/>
  <c r="W138" i="3"/>
  <c r="Y138" i="3" s="1"/>
  <c r="Y113" i="3"/>
  <c r="X113" i="3"/>
  <c r="W232" i="3"/>
  <c r="Y232" i="3" s="1"/>
  <c r="W17" i="3"/>
  <c r="Y17" i="3" s="1"/>
  <c r="W224" i="4"/>
  <c r="Y224" i="4" s="1"/>
  <c r="Y209" i="4"/>
  <c r="X209" i="4"/>
  <c r="W52" i="4"/>
  <c r="Y52" i="4" s="1"/>
  <c r="Y212" i="4"/>
  <c r="X212" i="4"/>
  <c r="R18" i="1"/>
  <c r="V18" i="1"/>
  <c r="S18" i="1"/>
  <c r="V31" i="1"/>
  <c r="S31" i="1"/>
  <c r="R31" i="1"/>
  <c r="S33" i="1"/>
  <c r="R33" i="1"/>
  <c r="V33" i="1"/>
  <c r="S28" i="1"/>
  <c r="V28" i="1"/>
  <c r="R28" i="1"/>
  <c r="V6" i="1"/>
  <c r="S6" i="1"/>
  <c r="R6" i="1"/>
  <c r="Y196" i="3"/>
  <c r="X196" i="3"/>
  <c r="Y51" i="3"/>
  <c r="X51" i="3"/>
  <c r="W218" i="3"/>
  <c r="X218" i="3" s="1"/>
  <c r="W173" i="3"/>
  <c r="Y173" i="3" s="1"/>
  <c r="W166" i="3"/>
  <c r="X166" i="3" s="1"/>
  <c r="W144" i="3"/>
  <c r="X144" i="3" s="1"/>
  <c r="R85" i="2"/>
  <c r="S85" i="2"/>
  <c r="V85" i="2"/>
  <c r="W42" i="4"/>
  <c r="Y42" i="4" s="1"/>
  <c r="W222" i="4"/>
  <c r="X222" i="4" s="1"/>
  <c r="W228" i="4"/>
  <c r="X228" i="4" s="1"/>
  <c r="X241" i="4"/>
  <c r="Y241" i="4"/>
  <c r="X59" i="4"/>
  <c r="W201" i="3"/>
  <c r="Y201" i="3" s="1"/>
  <c r="W178" i="3"/>
  <c r="Y178" i="3" s="1"/>
  <c r="W81" i="3"/>
  <c r="Y81" i="3" s="1"/>
  <c r="W47" i="3"/>
  <c r="Y47" i="3" s="1"/>
  <c r="W20" i="3"/>
  <c r="X20" i="3" s="1"/>
  <c r="W75" i="3"/>
  <c r="Y75" i="3" s="1"/>
  <c r="S11" i="2"/>
  <c r="R11" i="2"/>
  <c r="V11" i="2"/>
  <c r="V39" i="2"/>
  <c r="R39" i="2"/>
  <c r="S39" i="2"/>
  <c r="R35" i="2"/>
  <c r="V35" i="2"/>
  <c r="S35" i="2"/>
  <c r="S13" i="2"/>
  <c r="R13" i="2"/>
  <c r="V13" i="2"/>
  <c r="V7" i="2"/>
  <c r="S7" i="2"/>
  <c r="R7" i="2"/>
  <c r="W81" i="4"/>
  <c r="X81" i="4" s="1"/>
  <c r="X242" i="4"/>
  <c r="X142" i="4"/>
  <c r="W51" i="4"/>
  <c r="X51" i="4" s="1"/>
  <c r="W119" i="3"/>
  <c r="Y119" i="3" s="1"/>
  <c r="W12" i="3"/>
  <c r="Y12" i="3" s="1"/>
  <c r="W16" i="3"/>
  <c r="X16" i="3" s="1"/>
  <c r="W157" i="4"/>
  <c r="Y157" i="4" s="1"/>
  <c r="W154" i="3"/>
  <c r="X154" i="3" s="1"/>
  <c r="Y111" i="3"/>
  <c r="X111" i="3"/>
  <c r="X7" i="3"/>
  <c r="W45" i="3"/>
  <c r="Y45" i="3" s="1"/>
  <c r="V60" i="2"/>
  <c r="S60" i="2"/>
  <c r="R60" i="2"/>
  <c r="V50" i="2"/>
  <c r="S50" i="2"/>
  <c r="R50" i="2"/>
  <c r="R63" i="2"/>
  <c r="V63" i="2"/>
  <c r="S63" i="2"/>
  <c r="S57" i="2"/>
  <c r="V57" i="2"/>
  <c r="R57" i="2"/>
  <c r="W239" i="4"/>
  <c r="Y239" i="4" s="1"/>
  <c r="W171" i="4"/>
  <c r="Y171" i="4" s="1"/>
  <c r="W126" i="4"/>
  <c r="X126" i="4" s="1"/>
  <c r="Y168" i="4"/>
  <c r="X168" i="4"/>
  <c r="W151" i="4"/>
  <c r="Y151" i="4" s="1"/>
  <c r="W105" i="4"/>
  <c r="Y105" i="4" s="1"/>
  <c r="W121" i="3"/>
  <c r="Y121" i="3" s="1"/>
  <c r="W23" i="3"/>
  <c r="Y23" i="3" s="1"/>
  <c r="V54" i="1"/>
  <c r="S54" i="1"/>
  <c r="R54" i="1"/>
  <c r="S49" i="1"/>
  <c r="R49" i="1"/>
  <c r="V49" i="1"/>
  <c r="R53" i="1"/>
  <c r="V53" i="1"/>
  <c r="S53" i="1"/>
  <c r="V72" i="1"/>
  <c r="S72" i="1"/>
  <c r="R72" i="1"/>
  <c r="W237" i="4"/>
  <c r="X237" i="4" s="1"/>
  <c r="R87" i="1"/>
  <c r="V87" i="1"/>
  <c r="S87" i="1"/>
  <c r="Y244" i="3"/>
  <c r="W77" i="4"/>
  <c r="Y77" i="4" s="1"/>
  <c r="W192" i="3"/>
  <c r="X192" i="3" s="1"/>
  <c r="V35" i="1"/>
  <c r="S35" i="1"/>
  <c r="R35" i="1"/>
  <c r="S17" i="1"/>
  <c r="R17" i="1"/>
  <c r="V17" i="1"/>
  <c r="V4" i="1"/>
  <c r="S4" i="1"/>
  <c r="R4" i="1"/>
  <c r="S36" i="1"/>
  <c r="V36" i="1"/>
  <c r="R36" i="1"/>
  <c r="V16" i="1"/>
  <c r="S16" i="1"/>
  <c r="R16" i="1"/>
  <c r="W214" i="3"/>
  <c r="Y214" i="3" s="1"/>
  <c r="X172" i="3"/>
  <c r="Y172" i="3"/>
  <c r="W178" i="4"/>
  <c r="X178" i="4" s="1"/>
  <c r="V80" i="2"/>
  <c r="S80" i="2"/>
  <c r="R80" i="2"/>
  <c r="Y197" i="3"/>
  <c r="X197" i="3"/>
  <c r="X189" i="4"/>
  <c r="R9" i="2"/>
  <c r="S9" i="2"/>
  <c r="V9" i="2"/>
  <c r="V8" i="2"/>
  <c r="S8" i="2"/>
  <c r="R8" i="2"/>
  <c r="V21" i="2"/>
  <c r="S21" i="2"/>
  <c r="R21" i="2"/>
  <c r="S14" i="2"/>
  <c r="R14" i="2"/>
  <c r="V14" i="2"/>
  <c r="S12" i="2"/>
  <c r="R12" i="2"/>
  <c r="V12" i="2"/>
  <c r="Y185" i="4"/>
  <c r="X185" i="4"/>
  <c r="X104" i="4"/>
  <c r="X234" i="3"/>
  <c r="Y234" i="3"/>
  <c r="W78" i="3"/>
  <c r="Y78" i="3" s="1"/>
  <c r="X85" i="3"/>
  <c r="Y85" i="3"/>
  <c r="W64" i="3"/>
  <c r="Y64" i="3" s="1"/>
  <c r="W38" i="3"/>
  <c r="X38" i="3" s="1"/>
  <c r="Y220" i="3"/>
  <c r="X220" i="3"/>
  <c r="V53" i="2"/>
  <c r="S53" i="2"/>
  <c r="R53" i="2"/>
  <c r="V51" i="2"/>
  <c r="S51" i="2"/>
  <c r="R51" i="2"/>
  <c r="V68" i="2"/>
  <c r="S68" i="2"/>
  <c r="R68" i="2"/>
  <c r="V65" i="2"/>
  <c r="S65" i="2"/>
  <c r="R65" i="2"/>
  <c r="X31" i="4"/>
  <c r="Y31" i="4"/>
  <c r="V47" i="1"/>
  <c r="S47" i="1"/>
  <c r="R47" i="1"/>
  <c r="R63" i="1"/>
  <c r="V63" i="1"/>
  <c r="S63" i="1"/>
  <c r="V61" i="1"/>
  <c r="R61" i="1"/>
  <c r="S61" i="1"/>
  <c r="S66" i="1"/>
  <c r="R66" i="1"/>
  <c r="V66" i="1"/>
  <c r="Y203" i="4"/>
  <c r="Y48" i="4"/>
  <c r="X48" i="4"/>
  <c r="X58" i="4"/>
  <c r="Y58" i="4"/>
  <c r="V80" i="1"/>
  <c r="S80" i="1"/>
  <c r="R80" i="1"/>
  <c r="X22" i="3"/>
  <c r="W207" i="4"/>
  <c r="Y207" i="4" s="1"/>
  <c r="W85" i="4"/>
  <c r="Y85" i="4" s="1"/>
  <c r="Y211" i="3"/>
  <c r="X211" i="3"/>
  <c r="W59" i="3"/>
  <c r="X59" i="3" s="1"/>
  <c r="W25" i="3"/>
  <c r="Y25" i="3" s="1"/>
  <c r="X224" i="4"/>
  <c r="X7" i="4"/>
  <c r="V38" i="1"/>
  <c r="S38" i="1"/>
  <c r="R38" i="1"/>
  <c r="R34" i="1"/>
  <c r="V34" i="1"/>
  <c r="S34" i="1"/>
  <c r="S9" i="1"/>
  <c r="R9" i="1"/>
  <c r="V9" i="1"/>
  <c r="R3" i="1"/>
  <c r="V3" i="1"/>
  <c r="S3" i="1"/>
  <c r="V24" i="1"/>
  <c r="S24" i="1"/>
  <c r="R24" i="1"/>
  <c r="W235" i="3"/>
  <c r="X235" i="3" s="1"/>
  <c r="W168" i="3"/>
  <c r="Y168" i="3" s="1"/>
  <c r="W132" i="3"/>
  <c r="Y132" i="3" s="1"/>
  <c r="W230" i="4"/>
  <c r="X230" i="4" s="1"/>
  <c r="W162" i="4"/>
  <c r="X162" i="4" s="1"/>
  <c r="W57" i="4"/>
  <c r="X57" i="4" s="1"/>
  <c r="W205" i="3"/>
  <c r="X205" i="3" s="1"/>
  <c r="V83" i="2"/>
  <c r="S83" i="2"/>
  <c r="R83" i="2"/>
  <c r="V88" i="2"/>
  <c r="S88" i="2"/>
  <c r="R88" i="2"/>
  <c r="Y131" i="4"/>
  <c r="W33" i="4"/>
  <c r="Y33" i="4" s="1"/>
  <c r="W117" i="4"/>
  <c r="Y117" i="4" s="1"/>
  <c r="X183" i="3"/>
  <c r="Y183" i="3"/>
  <c r="W215" i="3"/>
  <c r="X215" i="3" s="1"/>
  <c r="W170" i="3"/>
  <c r="X170" i="3" s="1"/>
  <c r="S3" i="2"/>
  <c r="V3" i="2"/>
  <c r="R3" i="2"/>
  <c r="V29" i="2"/>
  <c r="S29" i="2"/>
  <c r="R29" i="2"/>
  <c r="V22" i="2"/>
  <c r="S22" i="2"/>
  <c r="R22" i="2"/>
  <c r="V15" i="2"/>
  <c r="S15" i="2"/>
  <c r="R15" i="2"/>
  <c r="V20" i="2"/>
  <c r="S20" i="2"/>
  <c r="R20" i="2"/>
  <c r="W15" i="4"/>
  <c r="Y15" i="4" s="1"/>
  <c r="Y72" i="4"/>
  <c r="X72" i="4"/>
  <c r="Y193" i="3"/>
  <c r="W53" i="3"/>
  <c r="Y53" i="3" s="1"/>
  <c r="W92" i="3"/>
  <c r="Y92" i="3" s="1"/>
  <c r="W223" i="4"/>
  <c r="Y223" i="4" s="1"/>
  <c r="W166" i="4"/>
  <c r="X166" i="4" s="1"/>
  <c r="W130" i="4"/>
  <c r="Y130" i="4" s="1"/>
  <c r="W8" i="4"/>
  <c r="X8" i="4" s="1"/>
  <c r="W118" i="4"/>
  <c r="X118" i="4" s="1"/>
  <c r="W70" i="3"/>
  <c r="Y70" i="3" s="1"/>
  <c r="V54" i="2"/>
  <c r="S54" i="2"/>
  <c r="R54" i="2"/>
  <c r="R67" i="2"/>
  <c r="V67" i="2"/>
  <c r="S67" i="2"/>
  <c r="V52" i="2"/>
  <c r="S52" i="2"/>
  <c r="R52" i="2"/>
  <c r="V73" i="2"/>
  <c r="S73" i="2"/>
  <c r="R73" i="2"/>
  <c r="W169" i="4"/>
  <c r="X169" i="4" s="1"/>
  <c r="W219" i="4"/>
  <c r="X219" i="4" s="1"/>
  <c r="W230" i="3"/>
  <c r="Y230" i="3" s="1"/>
  <c r="W191" i="3"/>
  <c r="X191" i="3" s="1"/>
  <c r="S57" i="1"/>
  <c r="R57" i="1"/>
  <c r="V57" i="1"/>
  <c r="V59" i="1"/>
  <c r="R59" i="1"/>
  <c r="S59" i="1"/>
  <c r="V69" i="1"/>
  <c r="R69" i="1"/>
  <c r="S69" i="1"/>
  <c r="S83" i="1"/>
  <c r="V83" i="1"/>
  <c r="R83" i="1"/>
  <c r="W199" i="3"/>
  <c r="X199" i="3" s="1"/>
  <c r="W103" i="1"/>
  <c r="X103" i="1" s="1"/>
  <c r="W185" i="3"/>
  <c r="Y185" i="3" s="1"/>
  <c r="W195" i="3"/>
  <c r="Y195" i="3" s="1"/>
  <c r="X15" i="3"/>
  <c r="W14" i="3"/>
  <c r="Y14" i="3" s="1"/>
  <c r="Y109" i="3"/>
  <c r="X109" i="3"/>
  <c r="W49" i="4"/>
  <c r="X49" i="4" s="1"/>
  <c r="W127" i="4"/>
  <c r="X127" i="4" s="1"/>
  <c r="V22" i="1"/>
  <c r="S22" i="1"/>
  <c r="R22" i="1"/>
  <c r="V5" i="1"/>
  <c r="R5" i="1"/>
  <c r="S5" i="1"/>
  <c r="R26" i="1"/>
  <c r="V26" i="1"/>
  <c r="S26" i="1"/>
  <c r="R8" i="1"/>
  <c r="V8" i="1"/>
  <c r="S8" i="1"/>
  <c r="V32" i="1"/>
  <c r="S32" i="1"/>
  <c r="R32" i="1"/>
  <c r="W213" i="3"/>
  <c r="Y213" i="3" s="1"/>
  <c r="W120" i="3"/>
  <c r="X120" i="3" s="1"/>
  <c r="W9" i="3"/>
  <c r="Y9" i="3" s="1"/>
  <c r="S95" i="2"/>
  <c r="R95" i="2"/>
  <c r="V95" i="2"/>
  <c r="W101" i="4"/>
  <c r="Y101" i="4" s="1"/>
  <c r="W245" i="4"/>
  <c r="X245" i="4" s="1"/>
  <c r="Y172" i="4"/>
  <c r="X141" i="3"/>
  <c r="Y141" i="3"/>
  <c r="W217" i="3"/>
  <c r="Y217" i="3" s="1"/>
  <c r="W242" i="3"/>
  <c r="X242" i="3" s="1"/>
  <c r="W97" i="3"/>
  <c r="X97" i="3" s="1"/>
  <c r="W143" i="3"/>
  <c r="Y143" i="3" s="1"/>
  <c r="W102" i="3"/>
  <c r="X102" i="3" s="1"/>
  <c r="W66" i="3"/>
  <c r="X66" i="3" s="1"/>
  <c r="W99" i="3"/>
  <c r="X99" i="3" s="1"/>
  <c r="W133" i="3"/>
  <c r="X133" i="3" s="1"/>
  <c r="R82" i="2"/>
  <c r="V82" i="2"/>
  <c r="S82" i="2"/>
  <c r="W216" i="4"/>
  <c r="X216" i="4" s="1"/>
  <c r="W186" i="4"/>
  <c r="X186" i="4" s="1"/>
  <c r="X30" i="4"/>
  <c r="Y30" i="4"/>
  <c r="X209" i="3"/>
  <c r="W176" i="3"/>
  <c r="X176" i="3" s="1"/>
  <c r="W214" i="4"/>
  <c r="Y214" i="4" s="1"/>
  <c r="Y53" i="4"/>
  <c r="X53" i="4"/>
  <c r="X226" i="3"/>
  <c r="W101" i="3"/>
  <c r="X101" i="3" s="1"/>
  <c r="W107" i="3"/>
  <c r="Y107" i="3" s="1"/>
  <c r="X165" i="3"/>
  <c r="Y165" i="3"/>
  <c r="S4" i="2"/>
  <c r="V4" i="2"/>
  <c r="R4" i="2"/>
  <c r="V30" i="2"/>
  <c r="S30" i="2"/>
  <c r="R30" i="2"/>
  <c r="V23" i="2"/>
  <c r="S23" i="2"/>
  <c r="R23" i="2"/>
  <c r="S16" i="2"/>
  <c r="V16" i="2"/>
  <c r="R16" i="2"/>
  <c r="V28" i="2"/>
  <c r="S28" i="2"/>
  <c r="R28" i="2"/>
  <c r="W231" i="4"/>
  <c r="Y231" i="4" s="1"/>
  <c r="W181" i="4"/>
  <c r="X181" i="4" s="1"/>
  <c r="W138" i="4"/>
  <c r="Y138" i="4" s="1"/>
  <c r="W113" i="4"/>
  <c r="X113" i="4" s="1"/>
  <c r="W45" i="4"/>
  <c r="Y45" i="4" s="1"/>
  <c r="W116" i="4"/>
  <c r="X116" i="4" s="1"/>
  <c r="W146" i="3"/>
  <c r="Y146" i="3" s="1"/>
  <c r="W139" i="3"/>
  <c r="X139" i="3" s="1"/>
  <c r="Y37" i="3"/>
  <c r="W143" i="4"/>
  <c r="Y143" i="4" s="1"/>
  <c r="W245" i="3"/>
  <c r="Y245" i="3" s="1"/>
  <c r="W207" i="3"/>
  <c r="X207" i="3" s="1"/>
  <c r="X91" i="3"/>
  <c r="Y84" i="4"/>
  <c r="X84" i="4"/>
  <c r="W198" i="4"/>
  <c r="X198" i="4" s="1"/>
  <c r="W183" i="4"/>
  <c r="Y183" i="4" s="1"/>
  <c r="W60" i="3"/>
  <c r="Y60" i="3" s="1"/>
  <c r="W238" i="3"/>
  <c r="Y238" i="3" s="1"/>
  <c r="W231" i="3"/>
  <c r="X231" i="3" s="1"/>
  <c r="W216" i="3"/>
  <c r="X216" i="3" s="1"/>
  <c r="Y65" i="3"/>
  <c r="W156" i="3"/>
  <c r="Y156" i="3" s="1"/>
  <c r="X31" i="3"/>
  <c r="W33" i="3"/>
  <c r="X33" i="3" s="1"/>
  <c r="V55" i="2"/>
  <c r="S55" i="2"/>
  <c r="R55" i="2"/>
  <c r="V72" i="2"/>
  <c r="S72" i="2"/>
  <c r="R72" i="2"/>
  <c r="R59" i="2"/>
  <c r="V59" i="2"/>
  <c r="S59" i="2"/>
  <c r="W152" i="4"/>
  <c r="Y152" i="4" s="1"/>
  <c r="Y20" i="4"/>
  <c r="W229" i="3"/>
  <c r="Y229" i="3" s="1"/>
  <c r="W49" i="3"/>
  <c r="Y49" i="3" s="1"/>
  <c r="R71" i="1"/>
  <c r="V71" i="1"/>
  <c r="S71" i="1"/>
  <c r="V55" i="1"/>
  <c r="S55" i="1"/>
  <c r="R55" i="1"/>
  <c r="S62" i="1"/>
  <c r="V62" i="1"/>
  <c r="R62" i="1"/>
  <c r="V84" i="1"/>
  <c r="R84" i="1"/>
  <c r="S84" i="1"/>
  <c r="W221" i="3"/>
  <c r="Y221" i="3" s="1"/>
  <c r="Y141" i="4"/>
  <c r="X141" i="4"/>
  <c r="Y89" i="3"/>
  <c r="X89" i="3"/>
  <c r="V39" i="1"/>
  <c r="S39" i="1"/>
  <c r="R39" i="1"/>
  <c r="R10" i="1"/>
  <c r="S10" i="1"/>
  <c r="V10" i="1"/>
  <c r="S2" i="1"/>
  <c r="V2" i="1"/>
  <c r="R2" i="1"/>
  <c r="R13" i="1"/>
  <c r="S13" i="1"/>
  <c r="V13" i="1"/>
  <c r="Y83" i="3"/>
  <c r="X83" i="3"/>
  <c r="Y10" i="3"/>
  <c r="V94" i="2"/>
  <c r="S94" i="2"/>
  <c r="R94" i="2"/>
  <c r="X133" i="4"/>
  <c r="Y69" i="4"/>
  <c r="X69" i="4"/>
  <c r="X233" i="4"/>
  <c r="Y233" i="4"/>
  <c r="V87" i="2"/>
  <c r="S87" i="2"/>
  <c r="R87" i="2"/>
  <c r="Y205" i="4"/>
  <c r="X205" i="4"/>
  <c r="W94" i="4"/>
  <c r="Y94" i="4" s="1"/>
  <c r="X208" i="3"/>
  <c r="Y208" i="3"/>
  <c r="X163" i="3"/>
  <c r="Y163" i="3"/>
  <c r="W82" i="4"/>
  <c r="Y82" i="4" s="1"/>
  <c r="X190" i="3"/>
  <c r="W27" i="3"/>
  <c r="Y27" i="3" s="1"/>
  <c r="V5" i="2"/>
  <c r="S5" i="2"/>
  <c r="R5" i="2"/>
  <c r="V31" i="2"/>
  <c r="S31" i="2"/>
  <c r="R31" i="2"/>
  <c r="S24" i="2"/>
  <c r="V24" i="2"/>
  <c r="R24" i="2"/>
  <c r="R17" i="2"/>
  <c r="V17" i="2"/>
  <c r="S17" i="2"/>
  <c r="R36" i="2"/>
  <c r="V36" i="2"/>
  <c r="S36" i="2"/>
  <c r="W240" i="4"/>
  <c r="Y240" i="4" s="1"/>
  <c r="W149" i="4"/>
  <c r="Y149" i="4" s="1"/>
  <c r="Y98" i="3"/>
  <c r="X98" i="3"/>
  <c r="X142" i="3"/>
  <c r="Y164" i="3"/>
  <c r="X164" i="3"/>
  <c r="W179" i="4"/>
  <c r="Y179" i="4" s="1"/>
  <c r="Y184" i="4"/>
  <c r="W30" i="3"/>
  <c r="Y30" i="3" s="1"/>
  <c r="W226" i="4"/>
  <c r="Y226" i="4" s="1"/>
  <c r="Y118" i="4"/>
  <c r="W66" i="4"/>
  <c r="X66" i="4" s="1"/>
  <c r="W237" i="3"/>
  <c r="Y237" i="3" s="1"/>
  <c r="W74" i="3"/>
  <c r="X74" i="3" s="1"/>
  <c r="W40" i="3"/>
  <c r="X40" i="3" s="1"/>
  <c r="W54" i="3"/>
  <c r="Y54" i="3" s="1"/>
  <c r="V56" i="2"/>
  <c r="S56" i="2"/>
  <c r="R56" i="2"/>
  <c r="V64" i="2"/>
  <c r="S64" i="2"/>
  <c r="R64" i="2"/>
  <c r="S61" i="2"/>
  <c r="V61" i="2"/>
  <c r="R61" i="2"/>
  <c r="W35" i="4"/>
  <c r="Y35" i="4" s="1"/>
  <c r="Y215" i="4"/>
  <c r="X215" i="4"/>
  <c r="W165" i="4"/>
  <c r="X165" i="4" s="1"/>
  <c r="X122" i="4"/>
  <c r="W13" i="3"/>
  <c r="Y13" i="3" s="1"/>
  <c r="R58" i="1"/>
  <c r="V58" i="1"/>
  <c r="S58" i="1"/>
  <c r="V73" i="1"/>
  <c r="S73" i="1"/>
  <c r="R73" i="1"/>
  <c r="S70" i="1"/>
  <c r="V70" i="1"/>
  <c r="R70" i="1"/>
  <c r="W10" i="4"/>
  <c r="X10" i="4" s="1"/>
  <c r="X5" i="4" l="1"/>
  <c r="X179" i="3"/>
  <c r="X88" i="3"/>
  <c r="X184" i="3"/>
  <c r="X95" i="3"/>
  <c r="Y196" i="4"/>
  <c r="X54" i="4"/>
  <c r="W72" i="1"/>
  <c r="Y72" i="1" s="1"/>
  <c r="X103" i="3"/>
  <c r="X190" i="4"/>
  <c r="X187" i="3"/>
  <c r="Y140" i="4"/>
  <c r="X106" i="3"/>
  <c r="X123" i="4"/>
  <c r="Y67" i="3"/>
  <c r="X118" i="3"/>
  <c r="Y79" i="4"/>
  <c r="X186" i="3"/>
  <c r="Y227" i="3"/>
  <c r="Y103" i="1"/>
  <c r="Y202" i="3"/>
  <c r="X137" i="3"/>
  <c r="X58" i="3"/>
  <c r="X150" i="3"/>
  <c r="X44" i="3"/>
  <c r="X188" i="4"/>
  <c r="X12" i="4"/>
  <c r="X62" i="4"/>
  <c r="X22" i="4"/>
  <c r="Y63" i="3"/>
  <c r="Y225" i="4"/>
  <c r="Y19" i="3"/>
  <c r="Y217" i="4"/>
  <c r="Y55" i="4"/>
  <c r="Y78" i="4"/>
  <c r="X244" i="4"/>
  <c r="Y180" i="4"/>
  <c r="X83" i="4"/>
  <c r="X201" i="3"/>
  <c r="X71" i="3"/>
  <c r="X171" i="3"/>
  <c r="X117" i="3"/>
  <c r="Y191" i="3"/>
  <c r="Y151" i="3"/>
  <c r="X76" i="4"/>
  <c r="Y128" i="4"/>
  <c r="X60" i="4"/>
  <c r="Y198" i="4"/>
  <c r="Y27" i="4"/>
  <c r="Y161" i="3"/>
  <c r="X132" i="4"/>
  <c r="Y67" i="4"/>
  <c r="X3" i="4"/>
  <c r="X86" i="4"/>
  <c r="X198" i="3"/>
  <c r="X214" i="4"/>
  <c r="X106" i="4"/>
  <c r="X23" i="3"/>
  <c r="X134" i="4"/>
  <c r="X191" i="4"/>
  <c r="W11" i="2"/>
  <c r="Y11" i="2" s="1"/>
  <c r="Y87" i="4"/>
  <c r="Y208" i="4"/>
  <c r="Y37" i="4"/>
  <c r="X116" i="3"/>
  <c r="X127" i="3"/>
  <c r="X76" i="3"/>
  <c r="X47" i="3"/>
  <c r="X68" i="3"/>
  <c r="X243" i="4"/>
  <c r="Y35" i="3"/>
  <c r="X77" i="3"/>
  <c r="Y212" i="3"/>
  <c r="X110" i="3"/>
  <c r="X2" i="3"/>
  <c r="X86" i="3"/>
  <c r="Y87" i="3"/>
  <c r="W13" i="1"/>
  <c r="Y13" i="1" s="1"/>
  <c r="X145" i="4"/>
  <c r="W62" i="2"/>
  <c r="Y62" i="2" s="1"/>
  <c r="Y93" i="4"/>
  <c r="X88" i="4"/>
  <c r="X16" i="4"/>
  <c r="W19" i="1"/>
  <c r="X19" i="1" s="1"/>
  <c r="X159" i="3"/>
  <c r="X2" i="4"/>
  <c r="Y160" i="4"/>
  <c r="Y13" i="4"/>
  <c r="X187" i="4"/>
  <c r="W56" i="2"/>
  <c r="Y3" i="3"/>
  <c r="Y201" i="4"/>
  <c r="X130" i="3"/>
  <c r="W33" i="2"/>
  <c r="Y33" i="2" s="1"/>
  <c r="X225" i="3"/>
  <c r="X19" i="4"/>
  <c r="X28" i="3"/>
  <c r="X42" i="3"/>
  <c r="Y48" i="3"/>
  <c r="W52" i="2"/>
  <c r="Y52" i="2" s="1"/>
  <c r="Y111" i="4"/>
  <c r="X75" i="4"/>
  <c r="X109" i="4"/>
  <c r="X34" i="3"/>
  <c r="Y163" i="4"/>
  <c r="X219" i="3"/>
  <c r="X160" i="3"/>
  <c r="Y11" i="3"/>
  <c r="Y94" i="3"/>
  <c r="X23" i="4"/>
  <c r="X171" i="4"/>
  <c r="X164" i="4"/>
  <c r="Y158" i="3"/>
  <c r="X174" i="3"/>
  <c r="X98" i="4"/>
  <c r="Y63" i="4"/>
  <c r="Y180" i="3"/>
  <c r="X135" i="3"/>
  <c r="Y26" i="4"/>
  <c r="Y103" i="2"/>
  <c r="Y29" i="4"/>
  <c r="X92" i="4"/>
  <c r="X24" i="4"/>
  <c r="X229" i="4"/>
  <c r="X150" i="4"/>
  <c r="Y18" i="4"/>
  <c r="Y159" i="4"/>
  <c r="X47" i="4"/>
  <c r="X46" i="3"/>
  <c r="X210" i="4"/>
  <c r="X153" i="4"/>
  <c r="X96" i="4"/>
  <c r="X200" i="3"/>
  <c r="X90" i="4"/>
  <c r="X176" i="4"/>
  <c r="X107" i="4"/>
  <c r="Y70" i="4"/>
  <c r="Y90" i="3"/>
  <c r="W53" i="2"/>
  <c r="W60" i="1"/>
  <c r="X60" i="1" s="1"/>
  <c r="Y148" i="3"/>
  <c r="Y41" i="3"/>
  <c r="Y50" i="4"/>
  <c r="W31" i="1"/>
  <c r="X31" i="1" s="1"/>
  <c r="X236" i="3"/>
  <c r="Y11" i="4"/>
  <c r="X11" i="4"/>
  <c r="X188" i="3"/>
  <c r="X227" i="4"/>
  <c r="X199" i="4"/>
  <c r="Y59" i="3"/>
  <c r="X97" i="4"/>
  <c r="X138" i="3"/>
  <c r="X182" i="3"/>
  <c r="Y156" i="4"/>
  <c r="Y38" i="4"/>
  <c r="Y224" i="3"/>
  <c r="Y89" i="4"/>
  <c r="X177" i="3"/>
  <c r="W94" i="1"/>
  <c r="Y94" i="1" s="1"/>
  <c r="Y103" i="4"/>
  <c r="Y193" i="4"/>
  <c r="X73" i="3"/>
  <c r="Y124" i="3"/>
  <c r="X56" i="4"/>
  <c r="Y204" i="3"/>
  <c r="W8" i="1"/>
  <c r="Y148" i="4"/>
  <c r="Y51" i="4"/>
  <c r="Y174" i="4"/>
  <c r="Y36" i="3"/>
  <c r="X168" i="3"/>
  <c r="W35" i="1"/>
  <c r="Y35" i="1" s="1"/>
  <c r="X218" i="4"/>
  <c r="X177" i="4"/>
  <c r="X21" i="3"/>
  <c r="Y24" i="3"/>
  <c r="X61" i="4"/>
  <c r="Y110" i="4"/>
  <c r="Y104" i="3"/>
  <c r="X117" i="4"/>
  <c r="X222" i="3"/>
  <c r="Y120" i="4"/>
  <c r="Y170" i="3"/>
  <c r="X125" i="4"/>
  <c r="X84" i="3"/>
  <c r="Y136" i="4"/>
  <c r="X149" i="3"/>
  <c r="Y18" i="3"/>
  <c r="X80" i="3"/>
  <c r="Y8" i="3"/>
  <c r="X8" i="3"/>
  <c r="Y81" i="4"/>
  <c r="Y114" i="3"/>
  <c r="W95" i="1"/>
  <c r="Y95" i="1" s="1"/>
  <c r="X220" i="4"/>
  <c r="Y230" i="4"/>
  <c r="X93" i="3"/>
  <c r="X74" i="4"/>
  <c r="Y147" i="3"/>
  <c r="X39" i="3"/>
  <c r="W20" i="2"/>
  <c r="Y20" i="2" s="1"/>
  <c r="X173" i="4"/>
  <c r="Y128" i="3"/>
  <c r="X146" i="4"/>
  <c r="Y68" i="4"/>
  <c r="X6" i="4"/>
  <c r="Y82" i="3"/>
  <c r="X173" i="3"/>
  <c r="X204" i="4"/>
  <c r="X202" i="4"/>
  <c r="Y169" i="4"/>
  <c r="X161" i="4"/>
  <c r="X100" i="4"/>
  <c r="Y203" i="3"/>
  <c r="Y157" i="3"/>
  <c r="X157" i="3"/>
  <c r="X229" i="3"/>
  <c r="Y46" i="4"/>
  <c r="X232" i="3"/>
  <c r="X121" i="3"/>
  <c r="X69" i="3"/>
  <c r="Y73" i="4"/>
  <c r="Y21" i="4"/>
  <c r="X92" i="3"/>
  <c r="X9" i="4"/>
  <c r="Y228" i="4"/>
  <c r="Y115" i="3"/>
  <c r="X45" i="3"/>
  <c r="X195" i="3"/>
  <c r="W21" i="2"/>
  <c r="X21" i="2" s="1"/>
  <c r="W4" i="2"/>
  <c r="Y4" i="2" s="1"/>
  <c r="X143" i="4"/>
  <c r="W24" i="1"/>
  <c r="Y24" i="1" s="1"/>
  <c r="Y166" i="4"/>
  <c r="Y41" i="4"/>
  <c r="W68" i="1"/>
  <c r="Y68" i="1" s="1"/>
  <c r="W25" i="1"/>
  <c r="X25" i="1" s="1"/>
  <c r="X134" i="3"/>
  <c r="W27" i="1"/>
  <c r="Y27" i="1" s="1"/>
  <c r="X206" i="4"/>
  <c r="Y239" i="3"/>
  <c r="Y170" i="4"/>
  <c r="Y211" i="4"/>
  <c r="Y16" i="3"/>
  <c r="X234" i="4"/>
  <c r="X178" i="3"/>
  <c r="X206" i="3"/>
  <c r="X4" i="3"/>
  <c r="Y57" i="3"/>
  <c r="Y40" i="3"/>
  <c r="X4" i="4"/>
  <c r="X239" i="4"/>
  <c r="X138" i="4"/>
  <c r="W88" i="2"/>
  <c r="Y88" i="2" s="1"/>
  <c r="X70" i="3"/>
  <c r="Y162" i="3"/>
  <c r="X137" i="4"/>
  <c r="W65" i="1"/>
  <c r="X65" i="1" s="1"/>
  <c r="W15" i="1"/>
  <c r="Y15" i="1" s="1"/>
  <c r="Y194" i="3"/>
  <c r="X181" i="3"/>
  <c r="Y108" i="4"/>
  <c r="X121" i="4"/>
  <c r="X44" i="4"/>
  <c r="Y178" i="4"/>
  <c r="Y20" i="3"/>
  <c r="X80" i="4"/>
  <c r="X235" i="4"/>
  <c r="W83" i="1"/>
  <c r="Y83" i="1" s="1"/>
  <c r="X105" i="4"/>
  <c r="W51" i="2"/>
  <c r="Y51" i="2" s="1"/>
  <c r="Y65" i="4"/>
  <c r="Y100" i="3"/>
  <c r="W34" i="2"/>
  <c r="Y34" i="2" s="1"/>
  <c r="Y167" i="3"/>
  <c r="X25" i="4"/>
  <c r="W48" i="1"/>
  <c r="Y48" i="1" s="1"/>
  <c r="W50" i="1"/>
  <c r="Y50" i="1" s="1"/>
  <c r="W21" i="1"/>
  <c r="Y21" i="1" s="1"/>
  <c r="X152" i="3"/>
  <c r="Y152" i="3"/>
  <c r="Y10" i="4"/>
  <c r="W3" i="1"/>
  <c r="X3" i="1" s="1"/>
  <c r="W63" i="1"/>
  <c r="X63" i="1" s="1"/>
  <c r="X126" i="3"/>
  <c r="X238" i="4"/>
  <c r="X108" i="3"/>
  <c r="X195" i="4"/>
  <c r="Y154" i="4"/>
  <c r="W73" i="1"/>
  <c r="X73" i="1" s="1"/>
  <c r="W64" i="2"/>
  <c r="Y64" i="2" s="1"/>
  <c r="W31" i="2"/>
  <c r="X31" i="2" s="1"/>
  <c r="W95" i="2"/>
  <c r="Y95" i="2" s="1"/>
  <c r="X107" i="3"/>
  <c r="W66" i="1"/>
  <c r="Y66" i="1" s="1"/>
  <c r="W50" i="2"/>
  <c r="Y50" i="2" s="1"/>
  <c r="W39" i="2"/>
  <c r="Y39" i="2" s="1"/>
  <c r="Y166" i="3"/>
  <c r="X43" i="4"/>
  <c r="Y43" i="4"/>
  <c r="W28" i="2"/>
  <c r="X28" i="2" s="1"/>
  <c r="W47" i="1"/>
  <c r="Y47" i="1" s="1"/>
  <c r="X223" i="4"/>
  <c r="Y205" i="3"/>
  <c r="X5" i="3"/>
  <c r="Y200" i="4"/>
  <c r="Y237" i="4"/>
  <c r="X157" i="4"/>
  <c r="X78" i="3"/>
  <c r="X115" i="4"/>
  <c r="X194" i="4"/>
  <c r="Y169" i="3"/>
  <c r="X122" i="3"/>
  <c r="X77" i="4"/>
  <c r="W67" i="1"/>
  <c r="X67" i="1" s="1"/>
  <c r="W48" i="2"/>
  <c r="Y48" i="2" s="1"/>
  <c r="Y123" i="3"/>
  <c r="X226" i="4"/>
  <c r="X28" i="4"/>
  <c r="X50" i="3"/>
  <c r="X55" i="3"/>
  <c r="X197" i="4"/>
  <c r="W36" i="2"/>
  <c r="Y36" i="2" s="1"/>
  <c r="X53" i="3"/>
  <c r="W30" i="2"/>
  <c r="X30" i="2" s="1"/>
  <c r="Y72" i="3"/>
  <c r="W57" i="1"/>
  <c r="X57" i="1" s="1"/>
  <c r="Y154" i="3"/>
  <c r="Y181" i="4"/>
  <c r="W65" i="2"/>
  <c r="Y65" i="2" s="1"/>
  <c r="X36" i="4"/>
  <c r="W36" i="1"/>
  <c r="Y36" i="1" s="1"/>
  <c r="Y155" i="3"/>
  <c r="W49" i="1"/>
  <c r="X49" i="1" s="1"/>
  <c r="X240" i="3"/>
  <c r="W64" i="1"/>
  <c r="X64" i="1" s="1"/>
  <c r="W71" i="2"/>
  <c r="X71" i="2" s="1"/>
  <c r="X119" i="3"/>
  <c r="W10" i="2"/>
  <c r="Y10" i="2" s="1"/>
  <c r="W20" i="1"/>
  <c r="Y20" i="1" s="1"/>
  <c r="W56" i="1"/>
  <c r="Y56" i="1" s="1"/>
  <c r="X26" i="3"/>
  <c r="W86" i="1"/>
  <c r="X86" i="1" s="1"/>
  <c r="W58" i="2"/>
  <c r="X58" i="2" s="1"/>
  <c r="Y124" i="4"/>
  <c r="W2" i="1"/>
  <c r="Y2" i="1" s="1"/>
  <c r="X40" i="4"/>
  <c r="X238" i="3"/>
  <c r="Y176" i="3"/>
  <c r="Y242" i="3"/>
  <c r="X228" i="3"/>
  <c r="Y222" i="4"/>
  <c r="X61" i="3"/>
  <c r="Y114" i="4"/>
  <c r="X236" i="4"/>
  <c r="W5" i="2"/>
  <c r="Y5" i="2" s="1"/>
  <c r="W87" i="2"/>
  <c r="X87" i="2" s="1"/>
  <c r="W84" i="1"/>
  <c r="Y84" i="1" s="1"/>
  <c r="W55" i="1"/>
  <c r="X55" i="1" s="1"/>
  <c r="X132" i="3"/>
  <c r="X49" i="3"/>
  <c r="Y126" i="4"/>
  <c r="Y38" i="3"/>
  <c r="X81" i="3"/>
  <c r="X153" i="3"/>
  <c r="W83" i="2"/>
  <c r="Y83" i="2" s="1"/>
  <c r="Y245" i="4"/>
  <c r="W61" i="1"/>
  <c r="X61" i="1" s="1"/>
  <c r="X64" i="4"/>
  <c r="W80" i="2"/>
  <c r="Y80" i="2" s="1"/>
  <c r="X145" i="3"/>
  <c r="X42" i="4"/>
  <c r="Y175" i="3"/>
  <c r="W88" i="1"/>
  <c r="Y88" i="1" s="1"/>
  <c r="X155" i="4"/>
  <c r="W18" i="2"/>
  <c r="Y18" i="2" s="1"/>
  <c r="W85" i="1"/>
  <c r="X85" i="1" s="1"/>
  <c r="X245" i="3"/>
  <c r="X129" i="3"/>
  <c r="X221" i="4"/>
  <c r="Y113" i="4"/>
  <c r="X147" i="4"/>
  <c r="X14" i="3"/>
  <c r="Y33" i="3"/>
  <c r="Y112" i="3"/>
  <c r="X64" i="3"/>
  <c r="X32" i="4"/>
  <c r="X75" i="3"/>
  <c r="X52" i="4"/>
  <c r="X12" i="3"/>
  <c r="X105" i="3"/>
  <c r="W69" i="2"/>
  <c r="Y69" i="2" s="1"/>
  <c r="Y29" i="3"/>
  <c r="W7" i="1"/>
  <c r="Y7" i="1" s="1"/>
  <c r="W72" i="2"/>
  <c r="Y72" i="2" s="1"/>
  <c r="W59" i="1"/>
  <c r="X59" i="1" s="1"/>
  <c r="W16" i="1"/>
  <c r="Y16" i="1" s="1"/>
  <c r="W82" i="1"/>
  <c r="X82" i="1" s="1"/>
  <c r="Y241" i="3"/>
  <c r="W70" i="2"/>
  <c r="X70" i="2" s="1"/>
  <c r="W14" i="1"/>
  <c r="Y14" i="1" s="1"/>
  <c r="W86" i="2"/>
  <c r="X86" i="2" s="1"/>
  <c r="W52" i="1"/>
  <c r="X52" i="1" s="1"/>
  <c r="W59" i="2"/>
  <c r="Y59" i="2" s="1"/>
  <c r="W82" i="2"/>
  <c r="X82" i="2" s="1"/>
  <c r="Y102" i="3"/>
  <c r="Y192" i="3"/>
  <c r="W87" i="1"/>
  <c r="Y87" i="1" s="1"/>
  <c r="W63" i="2"/>
  <c r="X63" i="2" s="1"/>
  <c r="W49" i="2"/>
  <c r="Y49" i="2" s="1"/>
  <c r="Y232" i="4"/>
  <c r="X13" i="3"/>
  <c r="X30" i="3"/>
  <c r="X152" i="4"/>
  <c r="Y165" i="4"/>
  <c r="Y216" i="3"/>
  <c r="X94" i="4"/>
  <c r="Y97" i="3"/>
  <c r="Y120" i="3"/>
  <c r="W17" i="2"/>
  <c r="Y17" i="2" s="1"/>
  <c r="W5" i="1"/>
  <c r="Y5" i="1" s="1"/>
  <c r="X45" i="4"/>
  <c r="X231" i="4"/>
  <c r="W15" i="2"/>
  <c r="X15" i="2" s="1"/>
  <c r="Y186" i="4"/>
  <c r="X143" i="3"/>
  <c r="Y199" i="3"/>
  <c r="W9" i="2"/>
  <c r="Y9" i="2" s="1"/>
  <c r="X144" i="4"/>
  <c r="X43" i="3"/>
  <c r="X189" i="3"/>
  <c r="Y218" i="3"/>
  <c r="X213" i="4"/>
  <c r="X35" i="4"/>
  <c r="X175" i="4"/>
  <c r="X139" i="4"/>
  <c r="Y6" i="3"/>
  <c r="W30" i="1"/>
  <c r="X30" i="1" s="1"/>
  <c r="W81" i="1"/>
  <c r="Y81" i="1" s="1"/>
  <c r="X62" i="3"/>
  <c r="Y133" i="3"/>
  <c r="X101" i="4"/>
  <c r="X185" i="3"/>
  <c r="X183" i="4"/>
  <c r="X15" i="4"/>
  <c r="W24" i="2"/>
  <c r="Y24" i="2" s="1"/>
  <c r="Y49" i="4"/>
  <c r="W62" i="1"/>
  <c r="Y62" i="1" s="1"/>
  <c r="W71" i="1"/>
  <c r="Y71" i="1" s="1"/>
  <c r="Y66" i="4"/>
  <c r="X240" i="4"/>
  <c r="Y215" i="3"/>
  <c r="X85" i="4"/>
  <c r="W3" i="2"/>
  <c r="Y3" i="2" s="1"/>
  <c r="X24" i="1"/>
  <c r="Y219" i="4"/>
  <c r="Y8" i="4"/>
  <c r="X33" i="4"/>
  <c r="X9" i="3"/>
  <c r="Y235" i="3"/>
  <c r="W18" i="1"/>
  <c r="Y18" i="1" s="1"/>
  <c r="X25" i="3"/>
  <c r="X207" i="4"/>
  <c r="Y65" i="1"/>
  <c r="X151" i="4"/>
  <c r="Y144" i="3"/>
  <c r="X214" i="3"/>
  <c r="Y60" i="1"/>
  <c r="X149" i="4"/>
  <c r="Y119" i="4"/>
  <c r="Y91" i="4"/>
  <c r="X237" i="3"/>
  <c r="Y116" i="4"/>
  <c r="Y216" i="4"/>
  <c r="X217" i="3"/>
  <c r="W70" i="1"/>
  <c r="X70" i="1" s="1"/>
  <c r="W58" i="1"/>
  <c r="Y58" i="1" s="1"/>
  <c r="W61" i="2"/>
  <c r="Y61" i="2" s="1"/>
  <c r="Y56" i="2"/>
  <c r="X56" i="2"/>
  <c r="W94" i="2"/>
  <c r="Y94" i="2" s="1"/>
  <c r="Y57" i="4"/>
  <c r="Y8" i="1"/>
  <c r="X8" i="1"/>
  <c r="W22" i="1"/>
  <c r="Y22" i="1" s="1"/>
  <c r="W69" i="1"/>
  <c r="Y69" i="1" s="1"/>
  <c r="W73" i="2"/>
  <c r="Y73" i="2" s="1"/>
  <c r="W67" i="2"/>
  <c r="Y67" i="2" s="1"/>
  <c r="X60" i="3"/>
  <c r="Y139" i="3"/>
  <c r="Y99" i="3"/>
  <c r="W34" i="1"/>
  <c r="Y34" i="1" s="1"/>
  <c r="W80" i="1"/>
  <c r="X80" i="1" s="1"/>
  <c r="W68" i="2"/>
  <c r="Y68" i="2" s="1"/>
  <c r="X53" i="2"/>
  <c r="Y53" i="2"/>
  <c r="Y21" i="2"/>
  <c r="W4" i="1"/>
  <c r="X4" i="1" s="1"/>
  <c r="W54" i="1"/>
  <c r="X54" i="1" s="1"/>
  <c r="W57" i="2"/>
  <c r="X57" i="2" s="1"/>
  <c r="Y223" i="3"/>
  <c r="W7" i="2"/>
  <c r="Y7" i="2" s="1"/>
  <c r="W35" i="2"/>
  <c r="Y35" i="2" s="1"/>
  <c r="W85" i="2"/>
  <c r="Y85" i="2" s="1"/>
  <c r="W33" i="1"/>
  <c r="X33" i="1" s="1"/>
  <c r="W51" i="1"/>
  <c r="Y51" i="1" s="1"/>
  <c r="W23" i="1"/>
  <c r="Y23" i="1" s="1"/>
  <c r="X17" i="3"/>
  <c r="Y34" i="4"/>
  <c r="Y74" i="3"/>
  <c r="X179" i="4"/>
  <c r="Y182" i="4"/>
  <c r="W29" i="1"/>
  <c r="X29" i="1" s="1"/>
  <c r="X156" i="3"/>
  <c r="W25" i="2"/>
  <c r="X25" i="2" s="1"/>
  <c r="X27" i="3"/>
  <c r="X82" i="4"/>
  <c r="X243" i="3"/>
  <c r="X27" i="1"/>
  <c r="W55" i="2"/>
  <c r="Y55" i="2" s="1"/>
  <c r="W16" i="2"/>
  <c r="Y16" i="2" s="1"/>
  <c r="W54" i="2"/>
  <c r="X54" i="2" s="1"/>
  <c r="W22" i="2"/>
  <c r="Y22" i="2" s="1"/>
  <c r="W38" i="1"/>
  <c r="X38" i="1" s="1"/>
  <c r="W12" i="2"/>
  <c r="Y12" i="2" s="1"/>
  <c r="W8" i="2"/>
  <c r="X8" i="2" s="1"/>
  <c r="Y162" i="4"/>
  <c r="X230" i="3"/>
  <c r="W60" i="2"/>
  <c r="Y60" i="2" s="1"/>
  <c r="W6" i="1"/>
  <c r="X6" i="1" s="1"/>
  <c r="W2" i="2"/>
  <c r="Y2" i="2" s="1"/>
  <c r="W19" i="2"/>
  <c r="X19" i="2" s="1"/>
  <c r="W12" i="1"/>
  <c r="Y12" i="1" s="1"/>
  <c r="Y19" i="1"/>
  <c r="W32" i="2"/>
  <c r="X32" i="2" s="1"/>
  <c r="Y66" i="3"/>
  <c r="W11" i="1"/>
  <c r="X11" i="1" s="1"/>
  <c r="X221" i="3"/>
  <c r="Y127" i="4"/>
  <c r="X54" i="3"/>
  <c r="X50" i="1"/>
  <c r="Y101" i="3"/>
  <c r="Y231" i="3"/>
  <c r="X213" i="3"/>
  <c r="X130" i="4"/>
  <c r="X39" i="2"/>
  <c r="W37" i="1"/>
  <c r="X37" i="1" s="1"/>
  <c r="Y207" i="3"/>
  <c r="X146" i="3"/>
  <c r="W10" i="1"/>
  <c r="X10" i="1" s="1"/>
  <c r="W39" i="1"/>
  <c r="Y39" i="1" s="1"/>
  <c r="W23" i="2"/>
  <c r="Y23" i="2" s="1"/>
  <c r="W32" i="1"/>
  <c r="Y32" i="1" s="1"/>
  <c r="W26" i="1"/>
  <c r="Y26" i="1" s="1"/>
  <c r="W29" i="2"/>
  <c r="X29" i="2" s="1"/>
  <c r="X88" i="2"/>
  <c r="W9" i="1"/>
  <c r="X9" i="1" s="1"/>
  <c r="W14" i="2"/>
  <c r="Y14" i="2" s="1"/>
  <c r="W17" i="1"/>
  <c r="Y17" i="1" s="1"/>
  <c r="W53" i="1"/>
  <c r="Y53" i="1" s="1"/>
  <c r="W13" i="2"/>
  <c r="X13" i="2" s="1"/>
  <c r="W28" i="1"/>
  <c r="Y28" i="1" s="1"/>
  <c r="W27" i="2"/>
  <c r="Y27" i="2" s="1"/>
  <c r="W38" i="2"/>
  <c r="X38" i="2" s="1"/>
  <c r="W84" i="2"/>
  <c r="Y84" i="2" s="1"/>
  <c r="X14" i="1"/>
  <c r="W66" i="2"/>
  <c r="X66" i="2" s="1"/>
  <c r="W26" i="2"/>
  <c r="Y26" i="2" s="1"/>
  <c r="W37" i="2"/>
  <c r="X37" i="2" s="1"/>
  <c r="W47" i="2"/>
  <c r="X47" i="2" s="1"/>
  <c r="W6" i="2"/>
  <c r="Y6" i="2" s="1"/>
  <c r="W81" i="2"/>
  <c r="X81" i="2" s="1"/>
  <c r="Y85" i="1"/>
  <c r="X72" i="1" l="1"/>
  <c r="X66" i="1"/>
  <c r="X62" i="2"/>
  <c r="X59" i="2"/>
  <c r="X33" i="2"/>
  <c r="X13" i="1"/>
  <c r="X11" i="2"/>
  <c r="Y31" i="2"/>
  <c r="X68" i="1"/>
  <c r="X20" i="1"/>
  <c r="Y59" i="1"/>
  <c r="Y30" i="2"/>
  <c r="Y63" i="1"/>
  <c r="X35" i="1"/>
  <c r="Y87" i="2"/>
  <c r="Y28" i="2"/>
  <c r="X16" i="1"/>
  <c r="Y82" i="2"/>
  <c r="X95" i="2"/>
  <c r="X48" i="1"/>
  <c r="X52" i="2"/>
  <c r="Y25" i="1"/>
  <c r="X83" i="1"/>
  <c r="Y11" i="1"/>
  <c r="Y58" i="2"/>
  <c r="X50" i="2"/>
  <c r="Y31" i="1"/>
  <c r="X4" i="2"/>
  <c r="Y61" i="1"/>
  <c r="X51" i="2"/>
  <c r="Y4" i="1"/>
  <c r="Y86" i="1"/>
  <c r="Y64" i="1"/>
  <c r="X15" i="1"/>
  <c r="Y63" i="2"/>
  <c r="Y55" i="1"/>
  <c r="X24" i="2"/>
  <c r="X7" i="2"/>
  <c r="Y3" i="1"/>
  <c r="Y57" i="1"/>
  <c r="X55" i="2"/>
  <c r="X73" i="2"/>
  <c r="X51" i="1"/>
  <c r="X36" i="2"/>
  <c r="X64" i="2"/>
  <c r="X87" i="1"/>
  <c r="Y8" i="2"/>
  <c r="Y70" i="1"/>
  <c r="X95" i="1"/>
  <c r="Y19" i="2"/>
  <c r="Y38" i="1"/>
  <c r="X94" i="1"/>
  <c r="Y54" i="1"/>
  <c r="Y71" i="2"/>
  <c r="X10" i="2"/>
  <c r="Y30" i="1"/>
  <c r="Y67" i="1"/>
  <c r="X21" i="1"/>
  <c r="X5" i="1"/>
  <c r="Y52" i="1"/>
  <c r="X20" i="2"/>
  <c r="X9" i="2"/>
  <c r="Y82" i="1"/>
  <c r="X23" i="1"/>
  <c r="X48" i="2"/>
  <c r="X22" i="2"/>
  <c r="X61" i="2"/>
  <c r="Y70" i="2"/>
  <c r="X80" i="2"/>
  <c r="X2" i="2"/>
  <c r="X34" i="2"/>
  <c r="X36" i="1"/>
  <c r="X18" i="2"/>
  <c r="Y49" i="1"/>
  <c r="Y73" i="1"/>
  <c r="X69" i="1"/>
  <c r="Y29" i="1"/>
  <c r="Y6" i="1"/>
  <c r="X16" i="2"/>
  <c r="Y57" i="2"/>
  <c r="X3" i="2"/>
  <c r="X84" i="1"/>
  <c r="X17" i="2"/>
  <c r="X47" i="1"/>
  <c r="X88" i="1"/>
  <c r="X60" i="2"/>
  <c r="Y80" i="1"/>
  <c r="X94" i="2"/>
  <c r="X69" i="2"/>
  <c r="X26" i="1"/>
  <c r="Y10" i="1"/>
  <c r="X62" i="1"/>
  <c r="X83" i="2"/>
  <c r="X49" i="2"/>
  <c r="X68" i="2"/>
  <c r="X72" i="2"/>
  <c r="Y25" i="2"/>
  <c r="Y86" i="2"/>
  <c r="X5" i="2"/>
  <c r="X18" i="1"/>
  <c r="X56" i="1"/>
  <c r="Y9" i="1"/>
  <c r="Y37" i="1"/>
  <c r="X65" i="2"/>
  <c r="X17" i="1"/>
  <c r="X2" i="1"/>
  <c r="X7" i="1"/>
  <c r="Y81" i="2"/>
  <c r="Y32" i="2"/>
  <c r="Y38" i="2"/>
  <c r="X14" i="2"/>
  <c r="X22" i="1"/>
  <c r="X34" i="1"/>
  <c r="Y47" i="2"/>
  <c r="X26" i="2"/>
  <c r="X85" i="2"/>
  <c r="X71" i="1"/>
  <c r="Y13" i="2"/>
  <c r="X53" i="1"/>
  <c r="X12" i="1"/>
  <c r="X58" i="1"/>
  <c r="X32" i="1"/>
  <c r="X39" i="1"/>
  <c r="X6" i="2"/>
  <c r="Y66" i="2"/>
  <c r="Y54" i="2"/>
  <c r="X12" i="2"/>
  <c r="X81" i="1"/>
  <c r="X28" i="1"/>
  <c r="X27" i="2"/>
  <c r="Y29" i="2"/>
  <c r="X84" i="2"/>
  <c r="Y33" i="1"/>
  <c r="X23" i="2"/>
  <c r="Y37" i="2"/>
  <c r="Y15" i="2"/>
  <c r="X35" i="2"/>
  <c r="X67" i="2"/>
</calcChain>
</file>

<file path=xl/sharedStrings.xml><?xml version="1.0" encoding="utf-8"?>
<sst xmlns="http://schemas.openxmlformats.org/spreadsheetml/2006/main" count="372" uniqueCount="138">
  <si>
    <t>Node #</t>
  </si>
  <si>
    <t>Name</t>
  </si>
  <si>
    <t>Post</t>
  </si>
  <si>
    <t>Age</t>
  </si>
  <si>
    <t>Lowera</t>
  </si>
  <si>
    <t>Uppera</t>
  </si>
  <si>
    <t>Lo</t>
  </si>
  <si>
    <t>Hi</t>
  </si>
  <si>
    <t>Date</t>
  </si>
  <si>
    <t>Dif</t>
  </si>
  <si>
    <t>CT</t>
  </si>
  <si>
    <t>C</t>
  </si>
  <si>
    <t>C3</t>
  </si>
  <si>
    <t>C3c'h</t>
  </si>
  <si>
    <t>C3c</t>
  </si>
  <si>
    <t>C3g</t>
  </si>
  <si>
    <t>C3f1</t>
  </si>
  <si>
    <t>C2'7</t>
  </si>
  <si>
    <t>C5'9</t>
  </si>
  <si>
    <t>C5'7</t>
  </si>
  <si>
    <t>C7</t>
  </si>
  <si>
    <t>C7b1</t>
  </si>
  <si>
    <t>C2</t>
  </si>
  <si>
    <t>C2a</t>
  </si>
  <si>
    <t>DT</t>
  </si>
  <si>
    <t>DE</t>
  </si>
  <si>
    <t>E</t>
  </si>
  <si>
    <t>E1'2</t>
  </si>
  <si>
    <t>E2a</t>
  </si>
  <si>
    <t>E2b</t>
  </si>
  <si>
    <t>E1a</t>
  </si>
  <si>
    <t>D</t>
  </si>
  <si>
    <t>D1</t>
  </si>
  <si>
    <t>BT</t>
  </si>
  <si>
    <t>B2'5</t>
  </si>
  <si>
    <t>B4'5</t>
  </si>
  <si>
    <t>B4</t>
  </si>
  <si>
    <t>B5</t>
  </si>
  <si>
    <t>AT</t>
  </si>
  <si>
    <t>root</t>
  </si>
  <si>
    <t>GT</t>
  </si>
  <si>
    <t>HT</t>
  </si>
  <si>
    <t>IT</t>
  </si>
  <si>
    <t>K</t>
  </si>
  <si>
    <t>NR</t>
  </si>
  <si>
    <t>MR</t>
  </si>
  <si>
    <t>P</t>
  </si>
  <si>
    <t>P1</t>
  </si>
  <si>
    <t>R</t>
  </si>
  <si>
    <t>R1</t>
  </si>
  <si>
    <t>R1a</t>
  </si>
  <si>
    <t>R1a2</t>
  </si>
  <si>
    <t>R1a2a</t>
  </si>
  <si>
    <t>R1a1</t>
  </si>
  <si>
    <t>R1b</t>
  </si>
  <si>
    <t>R1b1'13</t>
  </si>
  <si>
    <t>R1b1'11</t>
  </si>
  <si>
    <t>R1b1'19</t>
  </si>
  <si>
    <t>R1b1'5</t>
  </si>
  <si>
    <t>R1b3</t>
  </si>
  <si>
    <t>R1b1</t>
  </si>
  <si>
    <t>R1b11</t>
  </si>
  <si>
    <t>R2a</t>
  </si>
  <si>
    <t>Q</t>
  </si>
  <si>
    <t>Q1</t>
  </si>
  <si>
    <t>Q1a-M3</t>
  </si>
  <si>
    <t>Q1a-M848</t>
  </si>
  <si>
    <t>Q1c</t>
  </si>
  <si>
    <t>Q1d-B285</t>
  </si>
  <si>
    <t>Q2</t>
  </si>
  <si>
    <t>Q2b'c</t>
  </si>
  <si>
    <t>Q2b-B280</t>
  </si>
  <si>
    <t>MS</t>
  </si>
  <si>
    <t>S</t>
  </si>
  <si>
    <t>S1'2</t>
  </si>
  <si>
    <t>M1c</t>
  </si>
  <si>
    <t>NO</t>
  </si>
  <si>
    <t>N</t>
  </si>
  <si>
    <t>N1'3</t>
  </si>
  <si>
    <t>N3</t>
  </si>
  <si>
    <t>N3a</t>
  </si>
  <si>
    <t>N3a2'5</t>
  </si>
  <si>
    <t>N3a3'5</t>
  </si>
  <si>
    <t>N3a5</t>
  </si>
  <si>
    <t>N3a4</t>
  </si>
  <si>
    <t>N3a3</t>
  </si>
  <si>
    <t>N3a2</t>
  </si>
  <si>
    <t>N3a1</t>
  </si>
  <si>
    <t>N2a1</t>
  </si>
  <si>
    <t>N2a1a</t>
  </si>
  <si>
    <t>O</t>
  </si>
  <si>
    <t>O1'2</t>
  </si>
  <si>
    <t>O2a</t>
  </si>
  <si>
    <t>O2a2</t>
  </si>
  <si>
    <t>O2a1</t>
  </si>
  <si>
    <t>O1</t>
  </si>
  <si>
    <t>O1c-B398</t>
  </si>
  <si>
    <t>O3</t>
  </si>
  <si>
    <t>O3a'i</t>
  </si>
  <si>
    <t>O3a'b</t>
  </si>
  <si>
    <t>O3a1</t>
  </si>
  <si>
    <t>O3i-B451</t>
  </si>
  <si>
    <t>LT</t>
  </si>
  <si>
    <t>L1b-M349</t>
  </si>
  <si>
    <t>IJ</t>
  </si>
  <si>
    <t>J</t>
  </si>
  <si>
    <t>J1</t>
  </si>
  <si>
    <t>J1b</t>
  </si>
  <si>
    <t>J1a</t>
  </si>
  <si>
    <t>J2</t>
  </si>
  <si>
    <t>J2a</t>
  </si>
  <si>
    <t>J2b</t>
  </si>
  <si>
    <t>I</t>
  </si>
  <si>
    <t>I2'3</t>
  </si>
  <si>
    <t>I2a-L621</t>
  </si>
  <si>
    <t>I1a'f</t>
  </si>
  <si>
    <t>H</t>
  </si>
  <si>
    <t>H1'2</t>
  </si>
  <si>
    <t>H1</t>
  </si>
  <si>
    <t>H1a</t>
  </si>
  <si>
    <t>H1b</t>
  </si>
  <si>
    <t>G2a</t>
  </si>
  <si>
    <t>G2a1</t>
  </si>
  <si>
    <t>G2a2</t>
  </si>
  <si>
    <t>Combined</t>
  </si>
  <si>
    <t>Avg</t>
  </si>
  <si>
    <t>Total</t>
  </si>
  <si>
    <t>Alpha</t>
  </si>
  <si>
    <t>Smooth Lo/M&amp;J (Male)</t>
  </si>
  <si>
    <t>Smooth Hi/Max (male)</t>
  </si>
  <si>
    <t>Score matching at 220% zoom</t>
  </si>
  <si>
    <t>Root</t>
  </si>
  <si>
    <t>From</t>
  </si>
  <si>
    <t>To</t>
  </si>
  <si>
    <t>Less</t>
  </si>
  <si>
    <t>Full</t>
  </si>
  <si>
    <t>% of Full</t>
  </si>
  <si>
    <t>Year A.D.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</si>
</sst>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/>
    <xf numFmtId="0" fontId="1" fillId="0" borderId="0" xfId="0" applyFont="1"/>
    <xf numFmtId="3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164" fontId="0" fillId="0" borderId="0" xfId="0" applyNumberFormat="1"/>
    <xf numFmtId="0" fontId="2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7"/>
          <c:order val="2"/>
          <c:tx>
            <c:v>Hi sorted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AlphaRoot_Final_Combined!$AW$2:$AW$323</c:f>
              <c:numCache>
                <c:formatCode>0</c:formatCode>
                <c:ptCount val="322"/>
                <c:pt idx="0" formatCode="General">
                  <c:v>-2256</c:v>
                </c:pt>
                <c:pt idx="1">
                  <c:v>-1746.2122332615154</c:v>
                </c:pt>
                <c:pt idx="2">
                  <c:v>-1719.2790916066465</c:v>
                </c:pt>
                <c:pt idx="3">
                  <c:v>-1583.1060652630954</c:v>
                </c:pt>
                <c:pt idx="4">
                  <c:v>-1564.6553407692613</c:v>
                </c:pt>
                <c:pt idx="5">
                  <c:v>-1548.0213622000442</c:v>
                </c:pt>
                <c:pt idx="6">
                  <c:v>-1502.9748447241745</c:v>
                </c:pt>
                <c:pt idx="7">
                  <c:v>-1403.046639939666</c:v>
                </c:pt>
                <c:pt idx="8">
                  <c:v>-1394.6990830786331</c:v>
                </c:pt>
                <c:pt idx="9">
                  <c:v>-1376.4680188941375</c:v>
                </c:pt>
                <c:pt idx="10">
                  <c:v>-1364.8143129082846</c:v>
                </c:pt>
                <c:pt idx="11">
                  <c:v>-1351.9595919501448</c:v>
                </c:pt>
                <c:pt idx="12">
                  <c:v>-1329.8257427735243</c:v>
                </c:pt>
                <c:pt idx="13">
                  <c:v>-1303.5843151724544</c:v>
                </c:pt>
                <c:pt idx="14">
                  <c:v>-1283.4799956393763</c:v>
                </c:pt>
                <c:pt idx="15">
                  <c:v>-1142.8203003798776</c:v>
                </c:pt>
                <c:pt idx="16">
                  <c:v>-1135.1312799268758</c:v>
                </c:pt>
                <c:pt idx="17">
                  <c:v>-1064.1764127308156</c:v>
                </c:pt>
                <c:pt idx="18">
                  <c:v>-1017.3270216102442</c:v>
                </c:pt>
                <c:pt idx="19">
                  <c:v>-884.00363944351739</c:v>
                </c:pt>
                <c:pt idx="20">
                  <c:v>-789.61914984612031</c:v>
                </c:pt>
                <c:pt idx="21">
                  <c:v>-765.48402840784684</c:v>
                </c:pt>
                <c:pt idx="22">
                  <c:v>-679.45167166761394</c:v>
                </c:pt>
                <c:pt idx="23">
                  <c:v>-675.56063739039564</c:v>
                </c:pt>
                <c:pt idx="24">
                  <c:v>-602.50761121102369</c:v>
                </c:pt>
                <c:pt idx="25">
                  <c:v>-588.24722193562729</c:v>
                </c:pt>
                <c:pt idx="26">
                  <c:v>-587.94564959838272</c:v>
                </c:pt>
                <c:pt idx="27">
                  <c:v>-567.79124412106739</c:v>
                </c:pt>
                <c:pt idx="28">
                  <c:v>-556.16101798108048</c:v>
                </c:pt>
                <c:pt idx="29">
                  <c:v>-539.90065690547272</c:v>
                </c:pt>
                <c:pt idx="30">
                  <c:v>-424.56703200865422</c:v>
                </c:pt>
                <c:pt idx="31">
                  <c:v>-339.44937584081617</c:v>
                </c:pt>
                <c:pt idx="32">
                  <c:v>-334.62665515014805</c:v>
                </c:pt>
                <c:pt idx="33">
                  <c:v>-286.45013486124117</c:v>
                </c:pt>
                <c:pt idx="34">
                  <c:v>-265.07276371290345</c:v>
                </c:pt>
                <c:pt idx="35">
                  <c:v>-161.58842422158659</c:v>
                </c:pt>
                <c:pt idx="36">
                  <c:v>-65.074204180551988</c:v>
                </c:pt>
                <c:pt idx="37">
                  <c:v>-22.621724291189139</c:v>
                </c:pt>
                <c:pt idx="38">
                  <c:v>12.931177619938126</c:v>
                </c:pt>
                <c:pt idx="39">
                  <c:v>22.52481781817869</c:v>
                </c:pt>
                <c:pt idx="40">
                  <c:v>28.45030147003331</c:v>
                </c:pt>
                <c:pt idx="41">
                  <c:v>46.391797346200065</c:v>
                </c:pt>
                <c:pt idx="42">
                  <c:v>165.32237500269343</c:v>
                </c:pt>
                <c:pt idx="43">
                  <c:v>195.13979991446467</c:v>
                </c:pt>
                <c:pt idx="44">
                  <c:v>318.72845893885892</c:v>
                </c:pt>
                <c:pt idx="45">
                  <c:v>377.84221251331246</c:v>
                </c:pt>
                <c:pt idx="46">
                  <c:v>387.43585271155303</c:v>
                </c:pt>
                <c:pt idx="47">
                  <c:v>448.10753143539478</c:v>
                </c:pt>
                <c:pt idx="48">
                  <c:v>584.24655971957827</c:v>
                </c:pt>
                <c:pt idx="49">
                  <c:v>593.18350561380703</c:v>
                </c:pt>
                <c:pt idx="50">
                  <c:v>596.30915143942502</c:v>
                </c:pt>
                <c:pt idx="51">
                  <c:v>649.3464440366572</c:v>
                </c:pt>
                <c:pt idx="52">
                  <c:v>661.18512387491865</c:v>
                </c:pt>
                <c:pt idx="53">
                  <c:v>675.5272245469564</c:v>
                </c:pt>
                <c:pt idx="54">
                  <c:v>695.70208555208001</c:v>
                </c:pt>
                <c:pt idx="55">
                  <c:v>711.36229234626694</c:v>
                </c:pt>
                <c:pt idx="56">
                  <c:v>733.23014868049199</c:v>
                </c:pt>
                <c:pt idx="57">
                  <c:v>738.45021761188764</c:v>
                </c:pt>
                <c:pt idx="58">
                  <c:v>741.58189477591168</c:v>
                </c:pt>
                <c:pt idx="59">
                  <c:v>750.00084530637855</c:v>
                </c:pt>
                <c:pt idx="60">
                  <c:v>777.17748576507984</c:v>
                </c:pt>
                <c:pt idx="61">
                  <c:v>801.06456032576489</c:v>
                </c:pt>
                <c:pt idx="62">
                  <c:v>803.83614826511075</c:v>
                </c:pt>
                <c:pt idx="63">
                  <c:v>813.50634386871161</c:v>
                </c:pt>
                <c:pt idx="64">
                  <c:v>831.31347447887856</c:v>
                </c:pt>
                <c:pt idx="65">
                  <c:v>857.8769297855747</c:v>
                </c:pt>
                <c:pt idx="66">
                  <c:v>883.41294266618593</c:v>
                </c:pt>
                <c:pt idx="67">
                  <c:v>885.07562967700369</c:v>
                </c:pt>
                <c:pt idx="68">
                  <c:v>885.45864535551664</c:v>
                </c:pt>
                <c:pt idx="69">
                  <c:v>895.37312625492109</c:v>
                </c:pt>
                <c:pt idx="70">
                  <c:v>916.02300406094764</c:v>
                </c:pt>
                <c:pt idx="71">
                  <c:v>920.44257422644932</c:v>
                </c:pt>
                <c:pt idx="72">
                  <c:v>934.90821725968351</c:v>
                </c:pt>
                <c:pt idx="73">
                  <c:v>937.26704299672087</c:v>
                </c:pt>
                <c:pt idx="74">
                  <c:v>961.85505958121234</c:v>
                </c:pt>
                <c:pt idx="75">
                  <c:v>963.90076227054317</c:v>
                </c:pt>
                <c:pt idx="76">
                  <c:v>970.79361466390674</c:v>
                </c:pt>
                <c:pt idx="77">
                  <c:v>984.78103799612575</c:v>
                </c:pt>
                <c:pt idx="78">
                  <c:v>992.48226408091307</c:v>
                </c:pt>
                <c:pt idx="79">
                  <c:v>994.86846849868755</c:v>
                </c:pt>
                <c:pt idx="80">
                  <c:v>995.9265905793759</c:v>
                </c:pt>
                <c:pt idx="81">
                  <c:v>1009.5550855676876</c:v>
                </c:pt>
                <c:pt idx="82">
                  <c:v>1034.7676626098928</c:v>
                </c:pt>
                <c:pt idx="83">
                  <c:v>1113.8013903680535</c:v>
                </c:pt>
                <c:pt idx="84">
                  <c:v>1142.5666437784171</c:v>
                </c:pt>
                <c:pt idx="85">
                  <c:v>1157.4366409003142</c:v>
                </c:pt>
                <c:pt idx="86">
                  <c:v>1159.3006398376506</c:v>
                </c:pt>
                <c:pt idx="87">
                  <c:v>1169.7659998852941</c:v>
                </c:pt>
                <c:pt idx="88">
                  <c:v>1176.8563180981769</c:v>
                </c:pt>
                <c:pt idx="89">
                  <c:v>1214.0104905958146</c:v>
                </c:pt>
                <c:pt idx="90">
                  <c:v>1228.6788934700458</c:v>
                </c:pt>
                <c:pt idx="91">
                  <c:v>1256.0835394846079</c:v>
                </c:pt>
                <c:pt idx="92">
                  <c:v>1284.9770677183446</c:v>
                </c:pt>
                <c:pt idx="93">
                  <c:v>1300.7893001282732</c:v>
                </c:pt>
                <c:pt idx="94">
                  <c:v>1352.0062322404065</c:v>
                </c:pt>
                <c:pt idx="95">
                  <c:v>1356.4797567313597</c:v>
                </c:pt>
                <c:pt idx="96">
                  <c:v>1364.8379013911281</c:v>
                </c:pt>
                <c:pt idx="97">
                  <c:v>1368.1266125185875</c:v>
                </c:pt>
                <c:pt idx="98">
                  <c:v>1375.7218760744327</c:v>
                </c:pt>
                <c:pt idx="99">
                  <c:v>1418.5405496062863</c:v>
                </c:pt>
                <c:pt idx="100">
                  <c:v>1423.1962867613147</c:v>
                </c:pt>
                <c:pt idx="101">
                  <c:v>1427.4287750840676</c:v>
                </c:pt>
                <c:pt idx="102">
                  <c:v>1432.5077610713718</c:v>
                </c:pt>
                <c:pt idx="103">
                  <c:v>1438.5037861952719</c:v>
                </c:pt>
                <c:pt idx="104">
                  <c:v>1448.7487031880612</c:v>
                </c:pt>
                <c:pt idx="105">
                  <c:v>1494.650138317289</c:v>
                </c:pt>
                <c:pt idx="106">
                  <c:v>1499.5828557427608</c:v>
                </c:pt>
                <c:pt idx="107">
                  <c:v>1500.7213645397446</c:v>
                </c:pt>
                <c:pt idx="108">
                  <c:v>1523.3505732110652</c:v>
                </c:pt>
                <c:pt idx="109">
                  <c:v>1530.2184418481729</c:v>
                </c:pt>
                <c:pt idx="110">
                  <c:v>1531.9712366560725</c:v>
                </c:pt>
                <c:pt idx="111">
                  <c:v>1553.1891263335149</c:v>
                </c:pt>
                <c:pt idx="112">
                  <c:v>1585.26757597604</c:v>
                </c:pt>
                <c:pt idx="113">
                  <c:v>1596.4129342803715</c:v>
                </c:pt>
                <c:pt idx="114">
                  <c:v>1597.4890257330451</c:v>
                </c:pt>
                <c:pt idx="115">
                  <c:v>1597.8518743187265</c:v>
                </c:pt>
                <c:pt idx="116">
                  <c:v>1601.7247597527958</c:v>
                </c:pt>
                <c:pt idx="117">
                  <c:v>1601.956866857118</c:v>
                </c:pt>
                <c:pt idx="118">
                  <c:v>1602.8664559031943</c:v>
                </c:pt>
                <c:pt idx="119">
                  <c:v>1603.5771408664591</c:v>
                </c:pt>
                <c:pt idx="120">
                  <c:v>1604.005192090626</c:v>
                </c:pt>
                <c:pt idx="121">
                  <c:v>1604.1866584090149</c:v>
                </c:pt>
                <c:pt idx="122">
                  <c:v>1605.5878204429387</c:v>
                </c:pt>
                <c:pt idx="123">
                  <c:v>1606.8816727827202</c:v>
                </c:pt>
                <c:pt idx="124">
                  <c:v>1608.9676318949028</c:v>
                </c:pt>
                <c:pt idx="125">
                  <c:v>1610.0975102516582</c:v>
                </c:pt>
                <c:pt idx="126">
                  <c:v>1611.9774806651371</c:v>
                </c:pt>
                <c:pt idx="127">
                  <c:v>1612.0695376291092</c:v>
                </c:pt>
                <c:pt idx="128">
                  <c:v>1613.1261439692992</c:v>
                </c:pt>
                <c:pt idx="129">
                  <c:v>1613.2046897194309</c:v>
                </c:pt>
                <c:pt idx="130">
                  <c:v>1615.3069795134552</c:v>
                </c:pt>
                <c:pt idx="131">
                  <c:v>1616.3177720567887</c:v>
                </c:pt>
                <c:pt idx="132">
                  <c:v>1617.4063178726867</c:v>
                </c:pt>
                <c:pt idx="133">
                  <c:v>1617.5618244178147</c:v>
                </c:pt>
                <c:pt idx="134">
                  <c:v>1617.6395776903792</c:v>
                </c:pt>
                <c:pt idx="135">
                  <c:v>1619.4299762431233</c:v>
                </c:pt>
                <c:pt idx="136">
                  <c:v>1619.589547250748</c:v>
                </c:pt>
                <c:pt idx="137">
                  <c:v>1619.8270756508257</c:v>
                </c:pt>
                <c:pt idx="138">
                  <c:v>1621.340982996933</c:v>
                </c:pt>
                <c:pt idx="139">
                  <c:v>1621.6827478637138</c:v>
                </c:pt>
                <c:pt idx="140">
                  <c:v>1625.2593984016637</c:v>
                </c:pt>
                <c:pt idx="141">
                  <c:v>1627.4364900334594</c:v>
                </c:pt>
                <c:pt idx="142">
                  <c:v>1631.8684265696147</c:v>
                </c:pt>
                <c:pt idx="143">
                  <c:v>1632.4126994775638</c:v>
                </c:pt>
                <c:pt idx="144">
                  <c:v>1632.9569723855127</c:v>
                </c:pt>
                <c:pt idx="145">
                  <c:v>1634.3068102816057</c:v>
                </c:pt>
                <c:pt idx="146">
                  <c:v>1636.4091593577</c:v>
                </c:pt>
                <c:pt idx="147">
                  <c:v>1637.4583692013555</c:v>
                </c:pt>
                <c:pt idx="148">
                  <c:v>1637.9331818296171</c:v>
                </c:pt>
                <c:pt idx="149">
                  <c:v>1639.9652351944615</c:v>
                </c:pt>
                <c:pt idx="150">
                  <c:v>1640.191227581478</c:v>
                </c:pt>
                <c:pt idx="151">
                  <c:v>1640.343533279105</c:v>
                </c:pt>
                <c:pt idx="152">
                  <c:v>1641.0433127321821</c:v>
                </c:pt>
                <c:pt idx="153">
                  <c:v>1641.0433127321824</c:v>
                </c:pt>
                <c:pt idx="154">
                  <c:v>1642.5270916177692</c:v>
                </c:pt>
                <c:pt idx="155">
                  <c:v>1643.6091707267985</c:v>
                </c:pt>
                <c:pt idx="156">
                  <c:v>1644.2311969073116</c:v>
                </c:pt>
                <c:pt idx="157">
                  <c:v>1645.8705602047087</c:v>
                </c:pt>
                <c:pt idx="158">
                  <c:v>1646.0972754488507</c:v>
                </c:pt>
                <c:pt idx="159">
                  <c:v>1646.4082885391074</c:v>
                </c:pt>
                <c:pt idx="160">
                  <c:v>1648.2743670806465</c:v>
                </c:pt>
                <c:pt idx="161">
                  <c:v>1649.4390545910492</c:v>
                </c:pt>
                <c:pt idx="162">
                  <c:v>1651.0734848929551</c:v>
                </c:pt>
                <c:pt idx="163">
                  <c:v>1651.54000452834</c:v>
                </c:pt>
                <c:pt idx="164">
                  <c:v>1652.5576654807815</c:v>
                </c:pt>
                <c:pt idx="165">
                  <c:v>1653.4838363424431</c:v>
                </c:pt>
                <c:pt idx="166">
                  <c:v>1654.4946288857768</c:v>
                </c:pt>
                <c:pt idx="167">
                  <c:v>1654.572382158341</c:v>
                </c:pt>
                <c:pt idx="168">
                  <c:v>1657.060486880393</c:v>
                </c:pt>
                <c:pt idx="169">
                  <c:v>1657.2150418285537</c:v>
                </c:pt>
                <c:pt idx="170">
                  <c:v>1657.2159934255214</c:v>
                </c:pt>
                <c:pt idx="171">
                  <c:v>1658.3822925139834</c:v>
                </c:pt>
                <c:pt idx="172">
                  <c:v>1660.8703972360354</c:v>
                </c:pt>
                <c:pt idx="173">
                  <c:v>1662.1922028696258</c:v>
                </c:pt>
                <c:pt idx="174">
                  <c:v>1668.2569581296279</c:v>
                </c:pt>
                <c:pt idx="175">
                  <c:v>1668.8012310375768</c:v>
                </c:pt>
                <c:pt idx="176">
                  <c:v>1670.7900134530551</c:v>
                </c:pt>
                <c:pt idx="177">
                  <c:v>1671.0560759419368</c:v>
                </c:pt>
                <c:pt idx="178">
                  <c:v>1676.4210517488616</c:v>
                </c:pt>
                <c:pt idx="179">
                  <c:v>1678.986909743478</c:v>
                </c:pt>
                <c:pt idx="180">
                  <c:v>1680.5419751947607</c:v>
                </c:pt>
                <c:pt idx="181">
                  <c:v>1682.1747939186073</c:v>
                </c:pt>
                <c:pt idx="182">
                  <c:v>1682.6413135539922</c:v>
                </c:pt>
                <c:pt idx="183">
                  <c:v>1684.7406519132237</c:v>
                </c:pt>
                <c:pt idx="184">
                  <c:v>1685.9847042742497</c:v>
                </c:pt>
                <c:pt idx="185">
                  <c:v>1694.8485773465604</c:v>
                </c:pt>
                <c:pt idx="186">
                  <c:v>1696.3258895252789</c:v>
                </c:pt>
                <c:pt idx="187">
                  <c:v>1696.5591493429715</c:v>
                </c:pt>
                <c:pt idx="188">
                  <c:v>1701.7686186047681</c:v>
                </c:pt>
                <c:pt idx="189">
                  <c:v>1706.9780878665649</c:v>
                </c:pt>
                <c:pt idx="190">
                  <c:v>1707.5223607745138</c:v>
                </c:pt>
                <c:pt idx="191">
                  <c:v>1710.2437253142584</c:v>
                </c:pt>
                <c:pt idx="192">
                  <c:v>1712.4208169460542</c:v>
                </c:pt>
                <c:pt idx="193">
                  <c:v>1715.6952351156024</c:v>
                </c:pt>
                <c:pt idx="194">
                  <c:v>1719.3408582042616</c:v>
                </c:pt>
                <c:pt idx="195">
                  <c:v>1721.8664732201178</c:v>
                </c:pt>
                <c:pt idx="196">
                  <c:v>1725.168777782309</c:v>
                </c:pt>
                <c:pt idx="197">
                  <c:v>1725.9498863722129</c:v>
                </c:pt>
                <c:pt idx="198">
                  <c:v>1727.2406344836218</c:v>
                </c:pt>
                <c:pt idx="199">
                  <c:v>1727.3022947560269</c:v>
                </c:pt>
                <c:pt idx="200">
                  <c:v>1736.4531628718103</c:v>
                </c:pt>
                <c:pt idx="201">
                  <c:v>1737.37961743914</c:v>
                </c:pt>
                <c:pt idx="202">
                  <c:v>1741.8029221287111</c:v>
                </c:pt>
                <c:pt idx="203">
                  <c:v>1742.5465610522358</c:v>
                </c:pt>
                <c:pt idx="204">
                  <c:v>1744.1418912460251</c:v>
                </c:pt>
                <c:pt idx="205">
                  <c:v>1744.9938616525358</c:v>
                </c:pt>
                <c:pt idx="206">
                  <c:v>1748.7649719988735</c:v>
                </c:pt>
                <c:pt idx="207">
                  <c:v>1749.5772111503927</c:v>
                </c:pt>
                <c:pt idx="208">
                  <c:v>1751.2332540976638</c:v>
                </c:pt>
                <c:pt idx="209">
                  <c:v>1754.4015181729394</c:v>
                </c:pt>
                <c:pt idx="210">
                  <c:v>1758.1989887602394</c:v>
                </c:pt>
                <c:pt idx="211">
                  <c:v>1760.0783030378875</c:v>
                </c:pt>
                <c:pt idx="212">
                  <c:v>1761.1069886137029</c:v>
                </c:pt>
                <c:pt idx="213">
                  <c:v>1766.7346087995138</c:v>
                </c:pt>
                <c:pt idx="214">
                  <c:v>1768.207667312487</c:v>
                </c:pt>
                <c:pt idx="215">
                  <c:v>1769.5931045271095</c:v>
                </c:pt>
                <c:pt idx="216">
                  <c:v>1774.4679284522301</c:v>
                </c:pt>
                <c:pt idx="217">
                  <c:v>1774.856694815051</c:v>
                </c:pt>
                <c:pt idx="218">
                  <c:v>1785.779870475237</c:v>
                </c:pt>
                <c:pt idx="219">
                  <c:v>1788.625506881338</c:v>
                </c:pt>
                <c:pt idx="220">
                  <c:v>1792.1956745968519</c:v>
                </c:pt>
                <c:pt idx="221">
                  <c:v>1795.0601393898601</c:v>
                </c:pt>
                <c:pt idx="222">
                  <c:v>1795.5390653171098</c:v>
                </c:pt>
                <c:pt idx="223">
                  <c:v>1798.104923311726</c:v>
                </c:pt>
                <c:pt idx="224">
                  <c:v>1798.3682477627272</c:v>
                </c:pt>
                <c:pt idx="225">
                  <c:v>1799.0379625824955</c:v>
                </c:pt>
                <c:pt idx="226">
                  <c:v>1803.4349949783616</c:v>
                </c:pt>
                <c:pt idx="227">
                  <c:v>1811.7447697200394</c:v>
                </c:pt>
                <c:pt idx="228">
                  <c:v>1811.9264041406223</c:v>
                </c:pt>
                <c:pt idx="229">
                  <c:v>1812.4456580615972</c:v>
                </c:pt>
                <c:pt idx="230">
                  <c:v>1816.9212152722455</c:v>
                </c:pt>
                <c:pt idx="231">
                  <c:v>1822.4485298315728</c:v>
                </c:pt>
                <c:pt idx="232">
                  <c:v>1825.403871465413</c:v>
                </c:pt>
                <c:pt idx="233">
                  <c:v>1830.0181085876579</c:v>
                </c:pt>
                <c:pt idx="234">
                  <c:v>1831.6165837868662</c:v>
                </c:pt>
                <c:pt idx="235">
                  <c:v>1831.7646063318953</c:v>
                </c:pt>
                <c:pt idx="236">
                  <c:v>1836.6028345274224</c:v>
                </c:pt>
                <c:pt idx="237">
                  <c:v>1838.6143783176378</c:v>
                </c:pt>
                <c:pt idx="238">
                  <c:v>1839.3141577707152</c:v>
                </c:pt>
                <c:pt idx="239">
                  <c:v>1840.1560577270675</c:v>
                </c:pt>
                <c:pt idx="240">
                  <c:v>1840.4027035866129</c:v>
                </c:pt>
                <c:pt idx="241">
                  <c:v>1847.1035112760489</c:v>
                </c:pt>
                <c:pt idx="242">
                  <c:v>1851.1651221725119</c:v>
                </c:pt>
                <c:pt idx="243">
                  <c:v>1852.6009573254055</c:v>
                </c:pt>
                <c:pt idx="244">
                  <c:v>1852.7210033046736</c:v>
                </c:pt>
                <c:pt idx="245">
                  <c:v>1855.4868384640542</c:v>
                </c:pt>
                <c:pt idx="246">
                  <c:v>1857.5881711905188</c:v>
                </c:pt>
                <c:pt idx="247">
                  <c:v>1858.2577222290959</c:v>
                </c:pt>
                <c:pt idx="248">
                  <c:v>1859.2967488196964</c:v>
                </c:pt>
                <c:pt idx="249">
                  <c:v>1859.3383671830234</c:v>
                </c:pt>
                <c:pt idx="250">
                  <c:v>1859.5587931345551</c:v>
                </c:pt>
                <c:pt idx="251">
                  <c:v>1860.7967658880407</c:v>
                </c:pt>
                <c:pt idx="252">
                  <c:v>1866.6620964804295</c:v>
                </c:pt>
                <c:pt idx="253">
                  <c:v>1866.6780661888565</c:v>
                </c:pt>
                <c:pt idx="254">
                  <c:v>1870.5709733414956</c:v>
                </c:pt>
                <c:pt idx="255">
                  <c:v>1871.0374929768802</c:v>
                </c:pt>
                <c:pt idx="256">
                  <c:v>1872.048285520214</c:v>
                </c:pt>
                <c:pt idx="257">
                  <c:v>1872.2729311662456</c:v>
                </c:pt>
                <c:pt idx="258">
                  <c:v>1875.1554808434691</c:v>
                </c:pt>
                <c:pt idx="259">
                  <c:v>1883.2222848765396</c:v>
                </c:pt>
                <c:pt idx="260">
                  <c:v>1887.77171860301</c:v>
                </c:pt>
                <c:pt idx="261">
                  <c:v>1888.9596547822377</c:v>
                </c:pt>
                <c:pt idx="262">
                  <c:v>1890.3935244712418</c:v>
                </c:pt>
                <c:pt idx="263">
                  <c:v>1895.8535887952146</c:v>
                </c:pt>
                <c:pt idx="264">
                  <c:v>1896.8862405727641</c:v>
                </c:pt>
                <c:pt idx="265">
                  <c:v>1908.0545300845558</c:v>
                </c:pt>
                <c:pt idx="266">
                  <c:v>1911.380053762289</c:v>
                </c:pt>
                <c:pt idx="267">
                  <c:v>1913.2978896677287</c:v>
                </c:pt>
                <c:pt idx="268">
                  <c:v>1914.5957436690376</c:v>
                </c:pt>
                <c:pt idx="269">
                  <c:v>1916.4136218073888</c:v>
                </c:pt>
                <c:pt idx="270">
                  <c:v>1916.8591377108573</c:v>
                </c:pt>
                <c:pt idx="271">
                  <c:v>1919.1667686940771</c:v>
                </c:pt>
                <c:pt idx="272">
                  <c:v>1919.4780617651145</c:v>
                </c:pt>
                <c:pt idx="273">
                  <c:v>1920.8641622529326</c:v>
                </c:pt>
                <c:pt idx="274">
                  <c:v>1926.3200697699772</c:v>
                </c:pt>
                <c:pt idx="275">
                  <c:v>1932.5845275478162</c:v>
                </c:pt>
                <c:pt idx="276">
                  <c:v>1938.4495802899814</c:v>
                </c:pt>
                <c:pt idx="277">
                  <c:v>1941.8107744382364</c:v>
                </c:pt>
                <c:pt idx="278">
                  <c:v>1949.3009038948974</c:v>
                </c:pt>
                <c:pt idx="279">
                  <c:v>1949.7806675564841</c:v>
                </c:pt>
                <c:pt idx="280">
                  <c:v>1949.8963674089832</c:v>
                </c:pt>
                <c:pt idx="281">
                  <c:v>1951.1713139688636</c:v>
                </c:pt>
                <c:pt idx="282">
                  <c:v>1954.4192794968546</c:v>
                </c:pt>
                <c:pt idx="283">
                  <c:v>1956.2031669576211</c:v>
                </c:pt>
                <c:pt idx="284">
                  <c:v>1958.3256803058466</c:v>
                </c:pt>
                <c:pt idx="285">
                  <c:v>1959.0980678615838</c:v>
                </c:pt>
                <c:pt idx="286">
                  <c:v>1959.3189717130549</c:v>
                </c:pt>
                <c:pt idx="287">
                  <c:v>1959.4044341100919</c:v>
                </c:pt>
                <c:pt idx="288">
                  <c:v>1960.930831787236</c:v>
                </c:pt>
                <c:pt idx="289">
                  <c:v>1961.2224803506369</c:v>
                </c:pt>
                <c:pt idx="290">
                  <c:v>1961.2629089282864</c:v>
                </c:pt>
                <c:pt idx="291">
                  <c:v>1961.8715639115278</c:v>
                </c:pt>
                <c:pt idx="292">
                  <c:v>1962.7168668294696</c:v>
                </c:pt>
                <c:pt idx="293">
                  <c:v>1962.7885834279714</c:v>
                </c:pt>
                <c:pt idx="294">
                  <c:v>1963.9962716149907</c:v>
                </c:pt>
                <c:pt idx="295">
                  <c:v>1964.3030581189832</c:v>
                </c:pt>
                <c:pt idx="296">
                  <c:v>1964.5925511097716</c:v>
                </c:pt>
                <c:pt idx="297">
                  <c:v>1964.7256039962981</c:v>
                </c:pt>
                <c:pt idx="298">
                  <c:v>1965.2045481596888</c:v>
                </c:pt>
                <c:pt idx="299">
                  <c:v>1965.420761145444</c:v>
                </c:pt>
                <c:pt idx="300">
                  <c:v>1965.4623094656492</c:v>
                </c:pt>
                <c:pt idx="301">
                  <c:v>1965.56962409944</c:v>
                </c:pt>
                <c:pt idx="302">
                  <c:v>1966.7819058457599</c:v>
                </c:pt>
                <c:pt idx="303">
                  <c:v>1969.8619024058903</c:v>
                </c:pt>
                <c:pt idx="304">
                  <c:v>1970.0606633070113</c:v>
                </c:pt>
                <c:pt idx="305">
                  <c:v>1970.6646965347584</c:v>
                </c:pt>
                <c:pt idx="306">
                  <c:v>1971.1143278780762</c:v>
                </c:pt>
                <c:pt idx="307">
                  <c:v>1971.1209460382015</c:v>
                </c:pt>
                <c:pt idx="308">
                  <c:v>1971.4169678571729</c:v>
                </c:pt>
                <c:pt idx="309">
                  <c:v>1972.0051732891698</c:v>
                </c:pt>
                <c:pt idx="310">
                  <c:v>1973.7512665447387</c:v>
                </c:pt>
                <c:pt idx="311">
                  <c:v>1974.2006022812834</c:v>
                </c:pt>
                <c:pt idx="312">
                  <c:v>1974.9158651225587</c:v>
                </c:pt>
                <c:pt idx="313">
                  <c:v>1976.3154240287131</c:v>
                </c:pt>
                <c:pt idx="314">
                  <c:v>1978.4190845191592</c:v>
                </c:pt>
                <c:pt idx="315">
                  <c:v>1978.8917749469485</c:v>
                </c:pt>
                <c:pt idx="316">
                  <c:v>1980.9028671099968</c:v>
                </c:pt>
                <c:pt idx="317">
                  <c:v>1981.3289690397003</c:v>
                </c:pt>
                <c:pt idx="318">
                  <c:v>1987.3750648019623</c:v>
                </c:pt>
                <c:pt idx="319">
                  <c:v>1994.8337365620198</c:v>
                </c:pt>
                <c:pt idx="320">
                  <c:v>1996.2596840913097</c:v>
                </c:pt>
                <c:pt idx="321">
                  <c:v>2000.7272505709848</c:v>
                </c:pt>
              </c:numCache>
            </c:numRef>
          </c:xVal>
          <c:yVal>
            <c:numRef>
              <c:f>AlphaRoot_Final_Combined!$AX$2:$AX$323</c:f>
              <c:numCache>
                <c:formatCode>General</c:formatCode>
                <c:ptCount val="32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64-4EA1-81AB-8F7CC56D31A2}"/>
            </c:ext>
          </c:extLst>
        </c:ser>
        <c:ser>
          <c:idx val="8"/>
          <c:order val="3"/>
          <c:tx>
            <c:v>Lo sorted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AlphaRoot_Final_Combined!$AZ$2:$AZ$323</c:f>
              <c:numCache>
                <c:formatCode>0</c:formatCode>
                <c:ptCount val="322"/>
                <c:pt idx="0" formatCode="General">
                  <c:v>-2646</c:v>
                </c:pt>
                <c:pt idx="1">
                  <c:v>-2089.4956507331622</c:v>
                </c:pt>
                <c:pt idx="2">
                  <c:v>-2058.2579482526671</c:v>
                </c:pt>
                <c:pt idx="3">
                  <c:v>-1913.6808023547364</c:v>
                </c:pt>
                <c:pt idx="4">
                  <c:v>-1899.3815965422932</c:v>
                </c:pt>
                <c:pt idx="5">
                  <c:v>-1885.5833824518922</c:v>
                </c:pt>
                <c:pt idx="6">
                  <c:v>-1836.0830363357345</c:v>
                </c:pt>
                <c:pt idx="7">
                  <c:v>-1724.6462160762931</c:v>
                </c:pt>
                <c:pt idx="8">
                  <c:v>-1715.092190920408</c:v>
                </c:pt>
                <c:pt idx="9">
                  <c:v>-1689.9633714166835</c:v>
                </c:pt>
                <c:pt idx="10">
                  <c:v>-1689.8009972819959</c:v>
                </c:pt>
                <c:pt idx="11">
                  <c:v>-1651.9399369202047</c:v>
                </c:pt>
                <c:pt idx="12">
                  <c:v>-1644.5741487149044</c:v>
                </c:pt>
                <c:pt idx="13">
                  <c:v>-1627.5183816056815</c:v>
                </c:pt>
                <c:pt idx="14">
                  <c:v>-1619.5793244308252</c:v>
                </c:pt>
                <c:pt idx="15">
                  <c:v>-1499.4956926503437</c:v>
                </c:pt>
                <c:pt idx="16">
                  <c:v>-1482.1070580768524</c:v>
                </c:pt>
                <c:pt idx="17">
                  <c:v>-1378.5886272731309</c:v>
                </c:pt>
                <c:pt idx="18">
                  <c:v>-1369.6526049236459</c:v>
                </c:pt>
                <c:pt idx="19">
                  <c:v>-1223.6351388117473</c:v>
                </c:pt>
                <c:pt idx="20">
                  <c:v>-1140.4215806117254</c:v>
                </c:pt>
                <c:pt idx="21">
                  <c:v>-1122.4854934602458</c:v>
                </c:pt>
                <c:pt idx="22">
                  <c:v>-962.41328025457778</c:v>
                </c:pt>
                <c:pt idx="23">
                  <c:v>-949.08083560399609</c:v>
                </c:pt>
                <c:pt idx="24">
                  <c:v>-889.13509295658059</c:v>
                </c:pt>
                <c:pt idx="25">
                  <c:v>-876.82121913334231</c:v>
                </c:pt>
                <c:pt idx="26">
                  <c:v>-859.56823116853411</c:v>
                </c:pt>
                <c:pt idx="27">
                  <c:v>-845.79277117130096</c:v>
                </c:pt>
                <c:pt idx="28">
                  <c:v>-824.04204485988021</c:v>
                </c:pt>
                <c:pt idx="29">
                  <c:v>-809.31847627984189</c:v>
                </c:pt>
                <c:pt idx="30">
                  <c:v>-729.07004038582136</c:v>
                </c:pt>
                <c:pt idx="31">
                  <c:v>-667.10304458068913</c:v>
                </c:pt>
                <c:pt idx="32">
                  <c:v>-640.65552611621297</c:v>
                </c:pt>
                <c:pt idx="33">
                  <c:v>-599.22615012106507</c:v>
                </c:pt>
                <c:pt idx="34">
                  <c:v>-575.29655073157983</c:v>
                </c:pt>
                <c:pt idx="35">
                  <c:v>-507.25566295912267</c:v>
                </c:pt>
                <c:pt idx="36">
                  <c:v>-365.88958837772407</c:v>
                </c:pt>
                <c:pt idx="37">
                  <c:v>-365.64345926407486</c:v>
                </c:pt>
                <c:pt idx="38">
                  <c:v>-326.93738488940471</c:v>
                </c:pt>
                <c:pt idx="39">
                  <c:v>-261.76313258484561</c:v>
                </c:pt>
                <c:pt idx="40">
                  <c:v>-255.68560753652855</c:v>
                </c:pt>
                <c:pt idx="41">
                  <c:v>-204.73978381535244</c:v>
                </c:pt>
                <c:pt idx="42">
                  <c:v>-103.47952192768753</c:v>
                </c:pt>
                <c:pt idx="43">
                  <c:v>-80.981738507766295</c:v>
                </c:pt>
                <c:pt idx="44">
                  <c:v>33.415693491462207</c:v>
                </c:pt>
                <c:pt idx="45">
                  <c:v>56.588421312319952</c:v>
                </c:pt>
                <c:pt idx="46">
                  <c:v>123.30270019449767</c:v>
                </c:pt>
                <c:pt idx="47">
                  <c:v>196.03196125907994</c:v>
                </c:pt>
                <c:pt idx="48">
                  <c:v>332.44217613917044</c:v>
                </c:pt>
                <c:pt idx="49">
                  <c:v>340.17010944494109</c:v>
                </c:pt>
                <c:pt idx="50">
                  <c:v>403.00942471107351</c:v>
                </c:pt>
                <c:pt idx="51">
                  <c:v>436.01575976118011</c:v>
                </c:pt>
                <c:pt idx="52">
                  <c:v>437.52567866593654</c:v>
                </c:pt>
                <c:pt idx="53">
                  <c:v>446.30186915620538</c:v>
                </c:pt>
                <c:pt idx="54">
                  <c:v>458.3794393105677</c:v>
                </c:pt>
                <c:pt idx="55">
                  <c:v>475.34679607622115</c:v>
                </c:pt>
                <c:pt idx="56">
                  <c:v>480.85466500799839</c:v>
                </c:pt>
                <c:pt idx="57">
                  <c:v>497.64965345644396</c:v>
                </c:pt>
                <c:pt idx="58">
                  <c:v>513.64939467312365</c:v>
                </c:pt>
                <c:pt idx="59">
                  <c:v>529.52308758035588</c:v>
                </c:pt>
                <c:pt idx="60">
                  <c:v>550.38002941369837</c:v>
                </c:pt>
                <c:pt idx="61">
                  <c:v>559.84090555754278</c:v>
                </c:pt>
                <c:pt idx="62">
                  <c:v>579.32262192966073</c:v>
                </c:pt>
                <c:pt idx="63">
                  <c:v>612.21016949152545</c:v>
                </c:pt>
                <c:pt idx="64">
                  <c:v>614.78644067796608</c:v>
                </c:pt>
                <c:pt idx="65">
                  <c:v>627.50408660988842</c:v>
                </c:pt>
                <c:pt idx="66">
                  <c:v>638.19370460048435</c:v>
                </c:pt>
                <c:pt idx="67">
                  <c:v>662.00297931818682</c:v>
                </c:pt>
                <c:pt idx="68">
                  <c:v>662.04261501210658</c:v>
                </c:pt>
                <c:pt idx="69">
                  <c:v>663.6670185763378</c:v>
                </c:pt>
                <c:pt idx="70">
                  <c:v>673.15738498789347</c:v>
                </c:pt>
                <c:pt idx="71">
                  <c:v>716.21791767554487</c:v>
                </c:pt>
                <c:pt idx="72">
                  <c:v>744.04127634156066</c:v>
                </c:pt>
                <c:pt idx="73">
                  <c:v>768.74206454624834</c:v>
                </c:pt>
                <c:pt idx="74">
                  <c:v>772.62002380421598</c:v>
                </c:pt>
                <c:pt idx="75">
                  <c:v>772.96537948220623</c:v>
                </c:pt>
                <c:pt idx="76">
                  <c:v>805.12485851323277</c:v>
                </c:pt>
                <c:pt idx="77">
                  <c:v>817.35496368038753</c:v>
                </c:pt>
                <c:pt idx="78">
                  <c:v>819.78503147203799</c:v>
                </c:pt>
                <c:pt idx="79">
                  <c:v>823.33755855062589</c:v>
                </c:pt>
                <c:pt idx="80">
                  <c:v>828.52375732114206</c:v>
                </c:pt>
                <c:pt idx="81">
                  <c:v>839.52872226094621</c:v>
                </c:pt>
                <c:pt idx="82">
                  <c:v>867.93545620446844</c:v>
                </c:pt>
                <c:pt idx="83">
                  <c:v>910.80171734615033</c:v>
                </c:pt>
                <c:pt idx="84">
                  <c:v>974.84456805486707</c:v>
                </c:pt>
                <c:pt idx="85">
                  <c:v>996.50514002073487</c:v>
                </c:pt>
                <c:pt idx="86">
                  <c:v>1032.1089098092498</c:v>
                </c:pt>
                <c:pt idx="87">
                  <c:v>1037.1132711558905</c:v>
                </c:pt>
                <c:pt idx="88">
                  <c:v>1037.8101694915254</c:v>
                </c:pt>
                <c:pt idx="89">
                  <c:v>1050.5375763513462</c:v>
                </c:pt>
                <c:pt idx="90">
                  <c:v>1056.8380701469464</c:v>
                </c:pt>
                <c:pt idx="91">
                  <c:v>1091.1757869249395</c:v>
                </c:pt>
                <c:pt idx="92">
                  <c:v>1093.3629720030881</c:v>
                </c:pt>
                <c:pt idx="93">
                  <c:v>1146.7070759831877</c:v>
                </c:pt>
                <c:pt idx="94">
                  <c:v>1149.5467312348667</c:v>
                </c:pt>
                <c:pt idx="95">
                  <c:v>1184.3307889877351</c:v>
                </c:pt>
                <c:pt idx="96">
                  <c:v>1201.2236455531583</c:v>
                </c:pt>
                <c:pt idx="97">
                  <c:v>1214.0961167926757</c:v>
                </c:pt>
                <c:pt idx="98">
                  <c:v>1242.8118172735667</c:v>
                </c:pt>
                <c:pt idx="99">
                  <c:v>1273.8659411383894</c:v>
                </c:pt>
                <c:pt idx="100">
                  <c:v>1275.6485936939912</c:v>
                </c:pt>
                <c:pt idx="101">
                  <c:v>1281.6256581276507</c:v>
                </c:pt>
                <c:pt idx="102">
                  <c:v>1285.6654246729618</c:v>
                </c:pt>
                <c:pt idx="103">
                  <c:v>1304.0943663879284</c:v>
                </c:pt>
                <c:pt idx="104">
                  <c:v>1309.5850278343432</c:v>
                </c:pt>
                <c:pt idx="105">
                  <c:v>1323.296479673865</c:v>
                </c:pt>
                <c:pt idx="106">
                  <c:v>1364.3341404358353</c:v>
                </c:pt>
                <c:pt idx="107">
                  <c:v>1375.0808716707024</c:v>
                </c:pt>
                <c:pt idx="108">
                  <c:v>1384.6064066782255</c:v>
                </c:pt>
                <c:pt idx="109">
                  <c:v>1404.2272072915207</c:v>
                </c:pt>
                <c:pt idx="110">
                  <c:v>1428.3728813559321</c:v>
                </c:pt>
                <c:pt idx="111">
                  <c:v>1448.2469733656176</c:v>
                </c:pt>
                <c:pt idx="112">
                  <c:v>1469.3723970944311</c:v>
                </c:pt>
                <c:pt idx="113">
                  <c:v>1472.3903147699757</c:v>
                </c:pt>
                <c:pt idx="114">
                  <c:v>1473.7888619854723</c:v>
                </c:pt>
                <c:pt idx="115">
                  <c:v>1489.2464891041163</c:v>
                </c:pt>
                <c:pt idx="116">
                  <c:v>1490.9394673123486</c:v>
                </c:pt>
                <c:pt idx="117">
                  <c:v>1497.1961259079903</c:v>
                </c:pt>
                <c:pt idx="118">
                  <c:v>1500.5084745762713</c:v>
                </c:pt>
                <c:pt idx="119">
                  <c:v>1504.1888619854722</c:v>
                </c:pt>
                <c:pt idx="120">
                  <c:v>1504.7777239709444</c:v>
                </c:pt>
                <c:pt idx="121">
                  <c:v>1515.0828087167069</c:v>
                </c:pt>
                <c:pt idx="122">
                  <c:v>1525.0934624697336</c:v>
                </c:pt>
                <c:pt idx="123">
                  <c:v>1525.6087167070218</c:v>
                </c:pt>
                <c:pt idx="124">
                  <c:v>1527.3753026634381</c:v>
                </c:pt>
                <c:pt idx="125">
                  <c:v>1528.5530266343826</c:v>
                </c:pt>
                <c:pt idx="126">
                  <c:v>1530.6876513317193</c:v>
                </c:pt>
                <c:pt idx="127">
                  <c:v>1536.2818401937047</c:v>
                </c:pt>
                <c:pt idx="128">
                  <c:v>1538.1956416464891</c:v>
                </c:pt>
                <c:pt idx="129">
                  <c:v>1543.4217917675544</c:v>
                </c:pt>
                <c:pt idx="130">
                  <c:v>1544.5259079903149</c:v>
                </c:pt>
                <c:pt idx="131">
                  <c:v>1546.5869249394673</c:v>
                </c:pt>
                <c:pt idx="132">
                  <c:v>1548.5007263922519</c:v>
                </c:pt>
                <c:pt idx="133">
                  <c:v>1549.972881355932</c:v>
                </c:pt>
                <c:pt idx="134">
                  <c:v>1552.7478169991359</c:v>
                </c:pt>
                <c:pt idx="135">
                  <c:v>1553.5796610169493</c:v>
                </c:pt>
                <c:pt idx="136">
                  <c:v>1554.0554284828422</c:v>
                </c:pt>
                <c:pt idx="137">
                  <c:v>1554.1445436707545</c:v>
                </c:pt>
                <c:pt idx="138">
                  <c:v>1557.0060943073697</c:v>
                </c:pt>
                <c:pt idx="139">
                  <c:v>1559.8666654365236</c:v>
                </c:pt>
                <c:pt idx="140">
                  <c:v>1562.9148849655994</c:v>
                </c:pt>
                <c:pt idx="141">
                  <c:v>1563.8754098360653</c:v>
                </c:pt>
                <c:pt idx="142">
                  <c:v>1564.9440907554363</c:v>
                </c:pt>
                <c:pt idx="143">
                  <c:v>1565.8788234827134</c:v>
                </c:pt>
                <c:pt idx="144">
                  <c:v>1566.8805303060376</c:v>
                </c:pt>
                <c:pt idx="145">
                  <c:v>1567.2748122499956</c:v>
                </c:pt>
                <c:pt idx="146">
                  <c:v>1567.4843630845894</c:v>
                </c:pt>
                <c:pt idx="147">
                  <c:v>1567.6818957646967</c:v>
                </c:pt>
                <c:pt idx="148">
                  <c:v>1568.0533454601862</c:v>
                </c:pt>
                <c:pt idx="149">
                  <c:v>1568.328817086086</c:v>
                </c:pt>
                <c:pt idx="150">
                  <c:v>1568.676873847086</c:v>
                </c:pt>
                <c:pt idx="151">
                  <c:v>1570.5014403416737</c:v>
                </c:pt>
                <c:pt idx="152">
                  <c:v>1570.6177973793085</c:v>
                </c:pt>
                <c:pt idx="153">
                  <c:v>1570.6904049532759</c:v>
                </c:pt>
                <c:pt idx="154">
                  <c:v>1572.113849065493</c:v>
                </c:pt>
                <c:pt idx="155">
                  <c:v>1572.3334599925679</c:v>
                </c:pt>
                <c:pt idx="156">
                  <c:v>1573.9080172228673</c:v>
                </c:pt>
                <c:pt idx="157">
                  <c:v>1574.648969356665</c:v>
                </c:pt>
                <c:pt idx="158">
                  <c:v>1575.0039907970754</c:v>
                </c:pt>
                <c:pt idx="159">
                  <c:v>1576.2940755386328</c:v>
                </c:pt>
                <c:pt idx="160">
                  <c:v>1577.0919176824052</c:v>
                </c:pt>
                <c:pt idx="161">
                  <c:v>1577.1294987587976</c:v>
                </c:pt>
                <c:pt idx="162">
                  <c:v>1578.2893195427682</c:v>
                </c:pt>
                <c:pt idx="163">
                  <c:v>1578.47494076304</c:v>
                </c:pt>
                <c:pt idx="164">
                  <c:v>1580.785040633885</c:v>
                </c:pt>
                <c:pt idx="165">
                  <c:v>1581.9505188893663</c:v>
                </c:pt>
                <c:pt idx="166">
                  <c:v>1582.4054358686415</c:v>
                </c:pt>
                <c:pt idx="167">
                  <c:v>1583.5214772704539</c:v>
                </c:pt>
                <c:pt idx="168">
                  <c:v>1583.6641079210813</c:v>
                </c:pt>
                <c:pt idx="169">
                  <c:v>1584.7343262776824</c:v>
                </c:pt>
                <c:pt idx="170">
                  <c:v>1585.5790576747509</c:v>
                </c:pt>
                <c:pt idx="171">
                  <c:v>1586.3382525340458</c:v>
                </c:pt>
                <c:pt idx="172">
                  <c:v>1587.010969796356</c:v>
                </c:pt>
                <c:pt idx="173">
                  <c:v>1587.6247309467692</c:v>
                </c:pt>
                <c:pt idx="174">
                  <c:v>1589.5535432438337</c:v>
                </c:pt>
                <c:pt idx="175">
                  <c:v>1589.6578114851782</c:v>
                </c:pt>
                <c:pt idx="176">
                  <c:v>1590.7898259088652</c:v>
                </c:pt>
                <c:pt idx="177">
                  <c:v>1591.6795770805652</c:v>
                </c:pt>
                <c:pt idx="178">
                  <c:v>1591.7454829126268</c:v>
                </c:pt>
                <c:pt idx="179">
                  <c:v>1591.8090746645073</c:v>
                </c:pt>
                <c:pt idx="180">
                  <c:v>1591.9416527022754</c:v>
                </c:pt>
                <c:pt idx="181">
                  <c:v>1591.9560780176148</c:v>
                </c:pt>
                <c:pt idx="182">
                  <c:v>1593.3931661122797</c:v>
                </c:pt>
                <c:pt idx="183">
                  <c:v>1595.1747195983551</c:v>
                </c:pt>
                <c:pt idx="184">
                  <c:v>1595.703784378511</c:v>
                </c:pt>
                <c:pt idx="185">
                  <c:v>1596.1929390428479</c:v>
                </c:pt>
                <c:pt idx="186">
                  <c:v>1597.4122268544779</c:v>
                </c:pt>
                <c:pt idx="187">
                  <c:v>1600.3095662844848</c:v>
                </c:pt>
                <c:pt idx="188">
                  <c:v>1600.3631203827515</c:v>
                </c:pt>
                <c:pt idx="189">
                  <c:v>1606.430453352343</c:v>
                </c:pt>
                <c:pt idx="190">
                  <c:v>1614.7988853299378</c:v>
                </c:pt>
                <c:pt idx="191">
                  <c:v>1621.9704263629333</c:v>
                </c:pt>
                <c:pt idx="192">
                  <c:v>1622.6812505766443</c:v>
                </c:pt>
                <c:pt idx="193">
                  <c:v>1625.0083453008911</c:v>
                </c:pt>
                <c:pt idx="194">
                  <c:v>1625.3054399405546</c:v>
                </c:pt>
                <c:pt idx="195">
                  <c:v>1633.1267415551938</c:v>
                </c:pt>
                <c:pt idx="196">
                  <c:v>1634.0095844249772</c:v>
                </c:pt>
                <c:pt idx="197">
                  <c:v>1634.7962529274005</c:v>
                </c:pt>
                <c:pt idx="198">
                  <c:v>1643.9451752470925</c:v>
                </c:pt>
                <c:pt idx="199">
                  <c:v>1650.3560989163655</c:v>
                </c:pt>
                <c:pt idx="200">
                  <c:v>1653.6951216607788</c:v>
                </c:pt>
                <c:pt idx="201">
                  <c:v>1654.7480503226368</c:v>
                </c:pt>
                <c:pt idx="202">
                  <c:v>1655.1413918524918</c:v>
                </c:pt>
                <c:pt idx="203">
                  <c:v>1655.1472447697504</c:v>
                </c:pt>
                <c:pt idx="204">
                  <c:v>1660.106045330052</c:v>
                </c:pt>
                <c:pt idx="205">
                  <c:v>1660.3731671496053</c:v>
                </c:pt>
                <c:pt idx="206">
                  <c:v>1661.3252003410864</c:v>
                </c:pt>
                <c:pt idx="207">
                  <c:v>1662.0208717338182</c:v>
                </c:pt>
                <c:pt idx="208">
                  <c:v>1664.1124281497141</c:v>
                </c:pt>
                <c:pt idx="209">
                  <c:v>1664.2464335331242</c:v>
                </c:pt>
                <c:pt idx="210">
                  <c:v>1667.2524072024478</c:v>
                </c:pt>
                <c:pt idx="211">
                  <c:v>1669.8041048695945</c:v>
                </c:pt>
                <c:pt idx="212">
                  <c:v>1670.3721086531905</c:v>
                </c:pt>
                <c:pt idx="213">
                  <c:v>1672.5939903941571</c:v>
                </c:pt>
                <c:pt idx="214">
                  <c:v>1673.9295994919221</c:v>
                </c:pt>
                <c:pt idx="215">
                  <c:v>1674.6921715072403</c:v>
                </c:pt>
                <c:pt idx="216">
                  <c:v>1674.7351695565073</c:v>
                </c:pt>
                <c:pt idx="217">
                  <c:v>1679.9809980425941</c:v>
                </c:pt>
                <c:pt idx="218">
                  <c:v>1681.6135499751681</c:v>
                </c:pt>
                <c:pt idx="219">
                  <c:v>1682.3909741559737</c:v>
                </c:pt>
                <c:pt idx="220">
                  <c:v>1682.4785104814209</c:v>
                </c:pt>
                <c:pt idx="221">
                  <c:v>1683.6164378345015</c:v>
                </c:pt>
                <c:pt idx="222">
                  <c:v>1684.6812527289328</c:v>
                </c:pt>
                <c:pt idx="223">
                  <c:v>1684.7917431314856</c:v>
                </c:pt>
                <c:pt idx="224">
                  <c:v>1696.9020759734851</c:v>
                </c:pt>
                <c:pt idx="225">
                  <c:v>1699.7068550787917</c:v>
                </c:pt>
                <c:pt idx="226">
                  <c:v>1704.8625465073758</c:v>
                </c:pt>
                <c:pt idx="227">
                  <c:v>1706.0413087813672</c:v>
                </c:pt>
                <c:pt idx="228">
                  <c:v>1712.9293851466678</c:v>
                </c:pt>
                <c:pt idx="229">
                  <c:v>1714.1906586751727</c:v>
                </c:pt>
                <c:pt idx="230">
                  <c:v>1714.4136995721128</c:v>
                </c:pt>
                <c:pt idx="231">
                  <c:v>1723.4806970190134</c:v>
                </c:pt>
                <c:pt idx="232">
                  <c:v>1724.7199596688592</c:v>
                </c:pt>
                <c:pt idx="233">
                  <c:v>1726.3738262150321</c:v>
                </c:pt>
                <c:pt idx="234">
                  <c:v>1730.292303417616</c:v>
                </c:pt>
                <c:pt idx="235">
                  <c:v>1732.7072932803064</c:v>
                </c:pt>
                <c:pt idx="236">
                  <c:v>1733.2974238875879</c:v>
                </c:pt>
                <c:pt idx="237">
                  <c:v>1735.4343984440125</c:v>
                </c:pt>
                <c:pt idx="238">
                  <c:v>1736.0354225380065</c:v>
                </c:pt>
                <c:pt idx="239">
                  <c:v>1739.3755910010022</c:v>
                </c:pt>
                <c:pt idx="240">
                  <c:v>1743.7819553050449</c:v>
                </c:pt>
                <c:pt idx="241">
                  <c:v>1747.0357757825711</c:v>
                </c:pt>
                <c:pt idx="242">
                  <c:v>1752.9975557417868</c:v>
                </c:pt>
                <c:pt idx="243">
                  <c:v>1754.9342912713848</c:v>
                </c:pt>
                <c:pt idx="244">
                  <c:v>1756.2031199142621</c:v>
                </c:pt>
                <c:pt idx="245">
                  <c:v>1758.5796343499046</c:v>
                </c:pt>
                <c:pt idx="246">
                  <c:v>1760.8777517564401</c:v>
                </c:pt>
                <c:pt idx="247">
                  <c:v>1762.4804826737588</c:v>
                </c:pt>
                <c:pt idx="248">
                  <c:v>1762.6140435835355</c:v>
                </c:pt>
                <c:pt idx="249">
                  <c:v>1764.6174572301832</c:v>
                </c:pt>
                <c:pt idx="250">
                  <c:v>1766.6195204825717</c:v>
                </c:pt>
                <c:pt idx="251">
                  <c:v>1767.95092365442</c:v>
                </c:pt>
                <c:pt idx="252">
                  <c:v>1769.0917477076969</c:v>
                </c:pt>
                <c:pt idx="253">
                  <c:v>1769.2586460775838</c:v>
                </c:pt>
                <c:pt idx="254">
                  <c:v>1775.302330012305</c:v>
                </c:pt>
                <c:pt idx="255">
                  <c:v>1776.2991492997244</c:v>
                </c:pt>
                <c:pt idx="256">
                  <c:v>1776.3976036234365</c:v>
                </c:pt>
                <c:pt idx="257">
                  <c:v>1778.2406700273889</c:v>
                </c:pt>
                <c:pt idx="258">
                  <c:v>1779.2322816009512</c:v>
                </c:pt>
                <c:pt idx="259">
                  <c:v>1784.9854959711031</c:v>
                </c:pt>
                <c:pt idx="260">
                  <c:v>1789.5933473583934</c:v>
                </c:pt>
                <c:pt idx="261">
                  <c:v>1790.0591154338922</c:v>
                </c:pt>
                <c:pt idx="262">
                  <c:v>1791.9974437343706</c:v>
                </c:pt>
                <c:pt idx="263">
                  <c:v>1794.9357837494545</c:v>
                </c:pt>
                <c:pt idx="264">
                  <c:v>1798.3415869487555</c:v>
                </c:pt>
                <c:pt idx="265">
                  <c:v>1799.1429524074147</c:v>
                </c:pt>
                <c:pt idx="266">
                  <c:v>1799.677196046521</c:v>
                </c:pt>
                <c:pt idx="267">
                  <c:v>1801.6806096931687</c:v>
                </c:pt>
                <c:pt idx="268">
                  <c:v>1803.2833406104867</c:v>
                </c:pt>
                <c:pt idx="269">
                  <c:v>1813.0566432900155</c:v>
                </c:pt>
                <c:pt idx="270">
                  <c:v>1813.5007502083913</c:v>
                </c:pt>
                <c:pt idx="271">
                  <c:v>1815.018160524852</c:v>
                </c:pt>
                <c:pt idx="272">
                  <c:v>1817.1068947723572</c:v>
                </c:pt>
                <c:pt idx="273">
                  <c:v>1829.7786960679937</c:v>
                </c:pt>
                <c:pt idx="274">
                  <c:v>1831.7985948477749</c:v>
                </c:pt>
                <c:pt idx="275">
                  <c:v>1831.7985948477751</c:v>
                </c:pt>
                <c:pt idx="276">
                  <c:v>1835.2711785019649</c:v>
                </c:pt>
                <c:pt idx="277">
                  <c:v>1835.6713572078083</c:v>
                </c:pt>
                <c:pt idx="278">
                  <c:v>1838.430986881282</c:v>
                </c:pt>
                <c:pt idx="279">
                  <c:v>1850.2300003969353</c:v>
                </c:pt>
                <c:pt idx="280">
                  <c:v>1853.7693645060135</c:v>
                </c:pt>
                <c:pt idx="281">
                  <c:v>1859.4457031715158</c:v>
                </c:pt>
                <c:pt idx="282">
                  <c:v>1863.4525304648116</c:v>
                </c:pt>
                <c:pt idx="283">
                  <c:v>1866.0569682054538</c:v>
                </c:pt>
                <c:pt idx="284">
                  <c:v>1868.661405946096</c:v>
                </c:pt>
                <c:pt idx="285">
                  <c:v>1870.4644782280795</c:v>
                </c:pt>
                <c:pt idx="286">
                  <c:v>1876.2278362235415</c:v>
                </c:pt>
                <c:pt idx="287">
                  <c:v>1877.4096455364588</c:v>
                </c:pt>
                <c:pt idx="288">
                  <c:v>1878.0774500853415</c:v>
                </c:pt>
                <c:pt idx="289">
                  <c:v>1880.4147660064305</c:v>
                </c:pt>
                <c:pt idx="290">
                  <c:v>1881.439449988271</c:v>
                </c:pt>
                <c:pt idx="291">
                  <c:v>1882.818862382408</c:v>
                </c:pt>
                <c:pt idx="292">
                  <c:v>1883.3531060215141</c:v>
                </c:pt>
                <c:pt idx="293">
                  <c:v>1885.2229587583852</c:v>
                </c:pt>
                <c:pt idx="294">
                  <c:v>1885.356519668162</c:v>
                </c:pt>
                <c:pt idx="295">
                  <c:v>1885.7402962989697</c:v>
                </c:pt>
                <c:pt idx="296">
                  <c:v>1885.79089449086</c:v>
                </c:pt>
                <c:pt idx="297">
                  <c:v>1886.8924701305918</c:v>
                </c:pt>
                <c:pt idx="298">
                  <c:v>1888.228079228357</c:v>
                </c:pt>
                <c:pt idx="299">
                  <c:v>1889.8600629089849</c:v>
                </c:pt>
                <c:pt idx="300">
                  <c:v>1890.4965263366837</c:v>
                </c:pt>
                <c:pt idx="301">
                  <c:v>1891.9132757096197</c:v>
                </c:pt>
                <c:pt idx="302">
                  <c:v>1891.9366598920474</c:v>
                </c:pt>
                <c:pt idx="303">
                  <c:v>1892.3016869765409</c:v>
                </c:pt>
                <c:pt idx="304">
                  <c:v>1892.5020283412059</c:v>
                </c:pt>
                <c:pt idx="305">
                  <c:v>1893.3930569202948</c:v>
                </c:pt>
                <c:pt idx="306">
                  <c:v>1894.5824797493428</c:v>
                </c:pt>
                <c:pt idx="307">
                  <c:v>1894.645578071711</c:v>
                </c:pt>
                <c:pt idx="308">
                  <c:v>1900.208802659612</c:v>
                </c:pt>
                <c:pt idx="309">
                  <c:v>1900.6667629066892</c:v>
                </c:pt>
                <c:pt idx="310">
                  <c:v>1901.8887257003285</c:v>
                </c:pt>
                <c:pt idx="311">
                  <c:v>1902.4882978147498</c:v>
                </c:pt>
                <c:pt idx="312">
                  <c:v>1905.574787520075</c:v>
                </c:pt>
                <c:pt idx="313">
                  <c:v>1905.6253857119655</c:v>
                </c:pt>
                <c:pt idx="314">
                  <c:v>1905.827778479528</c:v>
                </c:pt>
                <c:pt idx="315">
                  <c:v>1908.5182900753728</c:v>
                </c:pt>
                <c:pt idx="316">
                  <c:v>1913.6416009708462</c:v>
                </c:pt>
                <c:pt idx="317">
                  <c:v>1921.4334147088978</c:v>
                </c:pt>
                <c:pt idx="318">
                  <c:v>1924.7569880522367</c:v>
                </c:pt>
                <c:pt idx="319">
                  <c:v>1925.5345136405281</c:v>
                </c:pt>
                <c:pt idx="320">
                  <c:v>1935.805607516143</c:v>
                </c:pt>
                <c:pt idx="321">
                  <c:v>1940.0027180401939</c:v>
                </c:pt>
              </c:numCache>
            </c:numRef>
          </c:xVal>
          <c:yVal>
            <c:numRef>
              <c:f>AlphaRoot_Final_Combined!$BA$2:$BA$323</c:f>
              <c:numCache>
                <c:formatCode>General</c:formatCode>
                <c:ptCount val="32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64-4EA1-81AB-8F7CC56D3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456639"/>
        <c:axId val="36635455"/>
        <c:extLst/>
      </c:scatterChart>
      <c:scatterChart>
        <c:scatterStyle val="lineMarker"/>
        <c:varyColors val="0"/>
        <c:ser>
          <c:idx val="5"/>
          <c:order val="0"/>
          <c:tx>
            <c:strRef>
              <c:f>AlphaRoot_Final_Combined!$BW$1</c:f>
              <c:strCache>
                <c:ptCount val="1"/>
                <c:pt idx="0">
                  <c:v>Smooth Lo/M&amp;J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AlphaRoot_Final_Combined!$BV$2:$BV$18</c:f>
              <c:numCache>
                <c:formatCode>General</c:formatCode>
                <c:ptCount val="17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1500</c:v>
                </c:pt>
                <c:pt idx="8">
                  <c:v>1650</c:v>
                </c:pt>
                <c:pt idx="9">
                  <c:v>1700</c:v>
                </c:pt>
                <c:pt idx="10">
                  <c:v>1750</c:v>
                </c:pt>
                <c:pt idx="11">
                  <c:v>1800</c:v>
                </c:pt>
                <c:pt idx="12">
                  <c:v>1875</c:v>
                </c:pt>
                <c:pt idx="13">
                  <c:v>1900</c:v>
                </c:pt>
                <c:pt idx="14">
                  <c:v>1925</c:v>
                </c:pt>
                <c:pt idx="15">
                  <c:v>1950</c:v>
                </c:pt>
                <c:pt idx="16">
                  <c:v>1975</c:v>
                </c:pt>
              </c:numCache>
            </c:numRef>
          </c:xVal>
          <c:yVal>
            <c:numRef>
              <c:f>AlphaRoot_Final_Combined!$BW$2:$BW$18</c:f>
              <c:numCache>
                <c:formatCode>#,##0</c:formatCode>
                <c:ptCount val="17"/>
                <c:pt idx="0">
                  <c:v>25000000</c:v>
                </c:pt>
                <c:pt idx="1">
                  <c:v>95000000</c:v>
                </c:pt>
                <c:pt idx="2">
                  <c:v>100000000</c:v>
                </c:pt>
                <c:pt idx="3">
                  <c:v>105000000</c:v>
                </c:pt>
                <c:pt idx="4">
                  <c:v>110000000</c:v>
                </c:pt>
                <c:pt idx="5">
                  <c:v>120000000</c:v>
                </c:pt>
                <c:pt idx="6">
                  <c:v>175000000</c:v>
                </c:pt>
                <c:pt idx="7">
                  <c:v>212500000</c:v>
                </c:pt>
                <c:pt idx="8">
                  <c:v>272500000</c:v>
                </c:pt>
                <c:pt idx="9">
                  <c:v>305000000</c:v>
                </c:pt>
                <c:pt idx="10">
                  <c:v>360000000</c:v>
                </c:pt>
                <c:pt idx="11">
                  <c:v>450000000</c:v>
                </c:pt>
                <c:pt idx="12">
                  <c:v>662500000</c:v>
                </c:pt>
                <c:pt idx="13">
                  <c:v>812500000</c:v>
                </c:pt>
                <c:pt idx="14">
                  <c:v>1000000000</c:v>
                </c:pt>
                <c:pt idx="15">
                  <c:v>1250000000</c:v>
                </c:pt>
                <c:pt idx="16">
                  <c:v>1950000000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64-4EA1-81AB-8F7CC56D31A2}"/>
            </c:ext>
          </c:extLst>
        </c:ser>
        <c:ser>
          <c:idx val="6"/>
          <c:order val="1"/>
          <c:tx>
            <c:strRef>
              <c:f>AlphaRoot_Final_Combined!$BZ$1</c:f>
              <c:strCache>
                <c:ptCount val="1"/>
                <c:pt idx="0">
                  <c:v>Smooth Hi/Max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AlphaRoot_Final_Combined!$BY$2:$BY$17</c:f>
              <c:numCache>
                <c:formatCode>General</c:formatCode>
                <c:ptCount val="16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1650</c:v>
                </c:pt>
                <c:pt idx="8">
                  <c:v>1700</c:v>
                </c:pt>
                <c:pt idx="9">
                  <c:v>1750</c:v>
                </c:pt>
                <c:pt idx="10">
                  <c:v>1800</c:v>
                </c:pt>
                <c:pt idx="11">
                  <c:v>1875</c:v>
                </c:pt>
                <c:pt idx="12">
                  <c:v>1900</c:v>
                </c:pt>
                <c:pt idx="13">
                  <c:v>1925</c:v>
                </c:pt>
                <c:pt idx="14">
                  <c:v>1950</c:v>
                </c:pt>
                <c:pt idx="15">
                  <c:v>1975</c:v>
                </c:pt>
              </c:numCache>
            </c:numRef>
          </c:xVal>
          <c:yVal>
            <c:numRef>
              <c:f>AlphaRoot_Final_Combined!$BZ$2:$BZ$17</c:f>
              <c:numCache>
                <c:formatCode>#,##0</c:formatCode>
                <c:ptCount val="16"/>
                <c:pt idx="0">
                  <c:v>43602941.176470585</c:v>
                </c:pt>
                <c:pt idx="1">
                  <c:v>111132075.47169811</c:v>
                </c:pt>
                <c:pt idx="2">
                  <c:v>116981132.0754717</c:v>
                </c:pt>
                <c:pt idx="3">
                  <c:v>122830188.67924528</c:v>
                </c:pt>
                <c:pt idx="4">
                  <c:v>128679245.28301886</c:v>
                </c:pt>
                <c:pt idx="5">
                  <c:v>140377358.49056605</c:v>
                </c:pt>
                <c:pt idx="6">
                  <c:v>199088235.29411766</c:v>
                </c:pt>
                <c:pt idx="7">
                  <c:v>303770491.80327868</c:v>
                </c:pt>
                <c:pt idx="8">
                  <c:v>340000000</c:v>
                </c:pt>
                <c:pt idx="9">
                  <c:v>401311475.40983605</c:v>
                </c:pt>
                <c:pt idx="10">
                  <c:v>501639344.26229507</c:v>
                </c:pt>
                <c:pt idx="11">
                  <c:v>738524590.16393435</c:v>
                </c:pt>
                <c:pt idx="12">
                  <c:v>905737704.91803277</c:v>
                </c:pt>
                <c:pt idx="13">
                  <c:v>1114754098.3606555</c:v>
                </c:pt>
                <c:pt idx="14">
                  <c:v>1393442622.9508195</c:v>
                </c:pt>
                <c:pt idx="15">
                  <c:v>2173770491.8032784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64-4EA1-81AB-8F7CC56D3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51951"/>
        <c:axId val="220650703"/>
        <c:extLst/>
      </c:scatterChart>
      <c:valAx>
        <c:axId val="458456639"/>
        <c:scaling>
          <c:orientation val="minMax"/>
          <c:max val="2000"/>
          <c:min val="-2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/>
                  <a:t>(B.C.) Years (A.D.)</a:t>
                </a:r>
              </a:p>
            </c:rich>
          </c:tx>
          <c:layout>
            <c:manualLayout>
              <c:xMode val="edge"/>
              <c:yMode val="edge"/>
              <c:x val="0.45214479862145207"/>
              <c:y val="0.93334257618814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635455"/>
        <c:crosses val="autoZero"/>
        <c:crossBetween val="midCat"/>
        <c:majorUnit val="200"/>
        <c:minorUnit val="50"/>
      </c:valAx>
      <c:valAx>
        <c:axId val="3663545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rgbClr val="0070C0"/>
                    </a:solidFill>
                  </a:rPr>
                  <a:t>Y Chromosome Lineages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8456639"/>
        <c:crossesAt val="-2700"/>
        <c:crossBetween val="midCat"/>
      </c:valAx>
      <c:valAx>
        <c:axId val="220650703"/>
        <c:scaling>
          <c:orientation val="minMax"/>
          <c:max val="625000000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Global Population Size (Male)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0651951"/>
        <c:crosses val="max"/>
        <c:crossBetween val="midCat"/>
        <c:majorUnit val="50000000"/>
      </c:valAx>
      <c:valAx>
        <c:axId val="2206519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650703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158459</xdr:colOff>
      <xdr:row>0</xdr:row>
      <xdr:rowOff>47622</xdr:rowOff>
    </xdr:from>
    <xdr:to>
      <xdr:col>71</xdr:col>
      <xdr:colOff>513805</xdr:colOff>
      <xdr:row>36</xdr:row>
      <xdr:rowOff>47622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831028-1429-42F9-B77F-510DD622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4CAC5-95DA-44D9-8F4F-1ABCFC4A6EB3}">
  <dimension ref="A1:Y350"/>
  <sheetViews>
    <sheetView zoomScale="70" zoomScaleNormal="70" workbookViewId="0">
      <selection activeCell="CZ7" activeCellId="1" sqref="CY6 CZ7"/>
    </sheetView>
  </sheetViews>
  <sheetFormatPr defaultRowHeight="14.5" x14ac:dyDescent="0.35"/>
  <cols>
    <col min="15" max="17" width="9.36328125" bestFit="1" customWidth="1"/>
  </cols>
  <sheetData>
    <row r="1" spans="1:25" x14ac:dyDescent="0.35">
      <c r="A1" s="1">
        <v>4206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J1">
        <f>(E2+J9)/4206</f>
        <v>19.209106038991916</v>
      </c>
      <c r="K1">
        <f>(F2+K9)/4206</f>
        <v>18.654660009510224</v>
      </c>
      <c r="L1">
        <f>(G2+L9)/4206</f>
        <v>19.763552068473608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V1" t="s">
        <v>8</v>
      </c>
      <c r="W1" t="s">
        <v>9</v>
      </c>
      <c r="X1" s="2" t="s">
        <v>7</v>
      </c>
      <c r="Y1" s="2" t="s">
        <v>6</v>
      </c>
    </row>
    <row r="2" spans="1:25" x14ac:dyDescent="0.35">
      <c r="B2">
        <v>5</v>
      </c>
      <c r="C2" t="s">
        <v>10</v>
      </c>
      <c r="D2">
        <v>1</v>
      </c>
      <c r="E2" s="3">
        <v>71048</v>
      </c>
      <c r="F2" s="3">
        <v>69043</v>
      </c>
      <c r="G2" s="3">
        <v>73054</v>
      </c>
      <c r="H2" s="3"/>
      <c r="I2" s="3"/>
      <c r="J2" s="3"/>
      <c r="O2">
        <f>E2/$J$1</f>
        <v>3698.6624914132944</v>
      </c>
      <c r="P2">
        <f>F2/$K$1</f>
        <v>3701.1127495650735</v>
      </c>
      <c r="Q2">
        <f>G2/$L$1</f>
        <v>3696.4003103740733</v>
      </c>
      <c r="R2" s="4">
        <f>O2-MIN(P2:Q2)</f>
        <v>2.2621810392211046</v>
      </c>
      <c r="S2" s="4">
        <f>MAX(P2:Q2)-O2</f>
        <v>2.4502581517790532</v>
      </c>
      <c r="V2" s="4">
        <f t="shared" ref="V2:V39" si="0">1950-O2</f>
        <v>-1748.6624914132944</v>
      </c>
      <c r="W2" s="4">
        <f>MAX(R2:S2)</f>
        <v>2.4502581517790532</v>
      </c>
      <c r="X2" s="5">
        <f>V2+W2</f>
        <v>-1746.2122332615154</v>
      </c>
      <c r="Y2" s="5">
        <f>V2-W2</f>
        <v>-1751.1127495650735</v>
      </c>
    </row>
    <row r="3" spans="1:25" x14ac:dyDescent="0.35">
      <c r="B3">
        <v>250</v>
      </c>
      <c r="C3" t="s">
        <v>11</v>
      </c>
      <c r="D3">
        <v>1</v>
      </c>
      <c r="E3" s="3">
        <v>50865</v>
      </c>
      <c r="F3" s="3">
        <v>49191</v>
      </c>
      <c r="G3" s="3">
        <v>52699</v>
      </c>
      <c r="H3" s="3"/>
      <c r="I3" t="s">
        <v>0</v>
      </c>
      <c r="J3" t="s">
        <v>3</v>
      </c>
      <c r="K3" t="s">
        <v>4</v>
      </c>
      <c r="L3" t="s">
        <v>5</v>
      </c>
      <c r="O3" s="4">
        <f t="shared" ref="O3:O39" si="1">E3/$J$1</f>
        <v>2647.9628930545155</v>
      </c>
      <c r="P3" s="4">
        <f t="shared" ref="P3:P39" si="2">F3/$K$1</f>
        <v>2636.9282514354172</v>
      </c>
      <c r="Q3" s="4">
        <f t="shared" ref="Q3:Q39" si="3">G3/$L$1</f>
        <v>2666.474114441417</v>
      </c>
      <c r="R3" s="4">
        <f>O3-MIN(P3:Q3)</f>
        <v>11.034641619098238</v>
      </c>
      <c r="S3" s="4">
        <f>MAX(P3:Q3)-O3</f>
        <v>18.511221386901525</v>
      </c>
      <c r="V3" s="4">
        <f t="shared" si="0"/>
        <v>-697.96289305451546</v>
      </c>
      <c r="W3" s="4">
        <f t="shared" ref="W3:W66" si="4">MAX(R3:S3)</f>
        <v>18.511221386901525</v>
      </c>
      <c r="X3" s="5">
        <f t="shared" ref="X3:X39" si="5">V3+W3</f>
        <v>-679.45167166761394</v>
      </c>
      <c r="Y3" s="5">
        <f t="shared" ref="Y3:Y39" si="6">V3-W3</f>
        <v>-716.47411444141699</v>
      </c>
    </row>
    <row r="4" spans="1:25" x14ac:dyDescent="0.35">
      <c r="B4">
        <v>251</v>
      </c>
      <c r="C4" t="s">
        <v>12</v>
      </c>
      <c r="D4">
        <v>1</v>
      </c>
      <c r="E4" s="3">
        <v>35383</v>
      </c>
      <c r="F4" s="3">
        <v>33305</v>
      </c>
      <c r="G4" s="3">
        <v>37537</v>
      </c>
      <c r="H4" s="3"/>
      <c r="I4">
        <v>6</v>
      </c>
      <c r="J4" s="3">
        <v>51557</v>
      </c>
      <c r="K4" s="3">
        <v>50206</v>
      </c>
      <c r="L4" s="3">
        <v>52911</v>
      </c>
      <c r="O4" s="4">
        <f t="shared" si="1"/>
        <v>1841.990976996912</v>
      </c>
      <c r="P4" s="4">
        <f t="shared" si="2"/>
        <v>1785.344786933719</v>
      </c>
      <c r="Q4" s="4">
        <f t="shared" si="3"/>
        <v>1899.3043289965174</v>
      </c>
      <c r="R4" s="4">
        <f t="shared" ref="R4:R67" si="7">O4-MIN(P4:Q4)</f>
        <v>56.646190063192989</v>
      </c>
      <c r="S4" s="4">
        <f t="shared" ref="S4:S67" si="8">MAX(P4:Q4)-O4</f>
        <v>57.313351999605402</v>
      </c>
      <c r="V4" s="4">
        <f t="shared" si="0"/>
        <v>108.00902300308803</v>
      </c>
      <c r="W4" s="4">
        <f t="shared" si="4"/>
        <v>57.313351999605402</v>
      </c>
      <c r="X4" s="5">
        <f t="shared" si="5"/>
        <v>165.32237500269343</v>
      </c>
      <c r="Y4" s="5">
        <f t="shared" si="6"/>
        <v>50.69567100348263</v>
      </c>
    </row>
    <row r="5" spans="1:25" x14ac:dyDescent="0.35">
      <c r="B5">
        <v>252</v>
      </c>
      <c r="C5" t="s">
        <v>13</v>
      </c>
      <c r="D5">
        <v>1</v>
      </c>
      <c r="E5" s="3">
        <v>15959</v>
      </c>
      <c r="F5" s="3">
        <v>14785</v>
      </c>
      <c r="G5" s="3">
        <v>17116</v>
      </c>
      <c r="H5" s="3"/>
      <c r="I5" s="3"/>
      <c r="J5" s="3"/>
      <c r="O5" s="4">
        <f t="shared" si="1"/>
        <v>830.80388892670828</v>
      </c>
      <c r="P5" s="4">
        <f t="shared" si="2"/>
        <v>792.56335909968584</v>
      </c>
      <c r="Q5" s="4">
        <f t="shared" si="3"/>
        <v>866.03865239908339</v>
      </c>
      <c r="R5" s="4">
        <f t="shared" si="7"/>
        <v>38.240529827022442</v>
      </c>
      <c r="S5" s="4">
        <f t="shared" si="8"/>
        <v>35.234763472375107</v>
      </c>
      <c r="V5" s="4">
        <f t="shared" si="0"/>
        <v>1119.1961110732918</v>
      </c>
      <c r="W5" s="4">
        <f t="shared" si="4"/>
        <v>38.240529827022442</v>
      </c>
      <c r="X5" s="5">
        <f t="shared" si="5"/>
        <v>1157.4366409003142</v>
      </c>
      <c r="Y5" s="5">
        <f t="shared" si="6"/>
        <v>1080.9555812462695</v>
      </c>
    </row>
    <row r="6" spans="1:25" x14ac:dyDescent="0.35">
      <c r="B6">
        <v>253</v>
      </c>
      <c r="D6">
        <v>0.59</v>
      </c>
      <c r="E6" s="3">
        <v>15680</v>
      </c>
      <c r="F6" s="3">
        <v>14555</v>
      </c>
      <c r="G6" s="3">
        <v>16839</v>
      </c>
      <c r="H6" s="3"/>
      <c r="I6" s="3"/>
      <c r="J6" s="3"/>
      <c r="O6" s="4">
        <f t="shared" si="1"/>
        <v>816.27952743723199</v>
      </c>
      <c r="P6" s="4">
        <f t="shared" si="2"/>
        <v>780.23400011470596</v>
      </c>
      <c r="Q6" s="4">
        <f t="shared" si="3"/>
        <v>852.02295324539409</v>
      </c>
      <c r="R6" s="4">
        <f t="shared" si="7"/>
        <v>36.045527322526027</v>
      </c>
      <c r="S6" s="4">
        <f t="shared" si="8"/>
        <v>35.743425808162101</v>
      </c>
      <c r="V6" s="4">
        <f t="shared" si="0"/>
        <v>1133.720472562768</v>
      </c>
      <c r="W6" s="4">
        <f t="shared" si="4"/>
        <v>36.045527322526027</v>
      </c>
      <c r="X6" s="5">
        <f t="shared" si="5"/>
        <v>1169.7659998852941</v>
      </c>
      <c r="Y6" s="5">
        <f t="shared" si="6"/>
        <v>1097.6749452402419</v>
      </c>
    </row>
    <row r="7" spans="1:25" x14ac:dyDescent="0.35">
      <c r="B7">
        <v>254</v>
      </c>
      <c r="D7">
        <v>0.51</v>
      </c>
      <c r="E7" s="3">
        <v>15557</v>
      </c>
      <c r="F7" s="3">
        <v>14443</v>
      </c>
      <c r="G7" s="3">
        <v>16732</v>
      </c>
      <c r="H7" s="3"/>
      <c r="I7" s="3"/>
      <c r="J7" s="3">
        <f>(J4+E2)/2</f>
        <v>61302.5</v>
      </c>
      <c r="K7" s="3">
        <f>(K4+F2)/2</f>
        <v>59624.5</v>
      </c>
      <c r="L7" s="3">
        <f>(L4+G2)/2</f>
        <v>62982.5</v>
      </c>
      <c r="O7" s="4">
        <f t="shared" si="1"/>
        <v>809.87631430746285</v>
      </c>
      <c r="P7" s="4">
        <f t="shared" si="2"/>
        <v>774.23013834810706</v>
      </c>
      <c r="Q7" s="4">
        <f t="shared" si="3"/>
        <v>846.60894671310257</v>
      </c>
      <c r="R7" s="4">
        <f t="shared" si="7"/>
        <v>35.646175959355787</v>
      </c>
      <c r="S7" s="4">
        <f t="shared" si="8"/>
        <v>36.73263240563972</v>
      </c>
      <c r="V7" s="4">
        <f t="shared" si="0"/>
        <v>1140.123685692537</v>
      </c>
      <c r="W7" s="4">
        <f t="shared" si="4"/>
        <v>36.73263240563972</v>
      </c>
      <c r="X7" s="5">
        <f t="shared" si="5"/>
        <v>1176.8563180981769</v>
      </c>
      <c r="Y7" s="5">
        <f t="shared" si="6"/>
        <v>1103.3910532868972</v>
      </c>
    </row>
    <row r="8" spans="1:25" x14ac:dyDescent="0.35">
      <c r="B8">
        <v>255</v>
      </c>
      <c r="C8" t="s">
        <v>14</v>
      </c>
      <c r="D8">
        <v>1</v>
      </c>
      <c r="E8" s="3">
        <v>12131</v>
      </c>
      <c r="F8" s="3">
        <v>10916</v>
      </c>
      <c r="G8" s="3">
        <v>13363</v>
      </c>
      <c r="H8" s="3"/>
      <c r="I8" s="3"/>
      <c r="J8" s="3"/>
      <c r="O8" s="4">
        <f t="shared" si="1"/>
        <v>631.52340225389423</v>
      </c>
      <c r="P8" s="4">
        <f t="shared" si="2"/>
        <v>585.16209860887182</v>
      </c>
      <c r="Q8" s="4">
        <f t="shared" si="3"/>
        <v>676.14363823375504</v>
      </c>
      <c r="R8" s="4">
        <f t="shared" si="7"/>
        <v>46.361303645022417</v>
      </c>
      <c r="S8" s="4">
        <f t="shared" si="8"/>
        <v>44.620235979860809</v>
      </c>
      <c r="V8" s="4">
        <f t="shared" si="0"/>
        <v>1318.4765977461057</v>
      </c>
      <c r="W8" s="4">
        <f t="shared" si="4"/>
        <v>46.361303645022417</v>
      </c>
      <c r="X8" s="5">
        <f t="shared" si="5"/>
        <v>1364.8379013911281</v>
      </c>
      <c r="Y8" s="5">
        <f t="shared" si="6"/>
        <v>1272.1152941010832</v>
      </c>
    </row>
    <row r="9" spans="1:25" x14ac:dyDescent="0.35">
      <c r="B9">
        <v>256</v>
      </c>
      <c r="D9">
        <v>1</v>
      </c>
      <c r="E9" s="3">
        <v>2804</v>
      </c>
      <c r="F9" s="3">
        <v>2228</v>
      </c>
      <c r="G9" s="3">
        <v>3431</v>
      </c>
      <c r="H9" s="3"/>
      <c r="I9" s="3"/>
      <c r="J9" s="3">
        <f>E2-J7</f>
        <v>9745.5</v>
      </c>
      <c r="K9" s="3">
        <f>F2-K7</f>
        <v>9418.5</v>
      </c>
      <c r="L9" s="3">
        <f>G2-L7</f>
        <v>10071.5</v>
      </c>
      <c r="O9" s="4">
        <f t="shared" si="1"/>
        <v>145.97243590140297</v>
      </c>
      <c r="P9" s="4">
        <f t="shared" si="2"/>
        <v>119.43396442841393</v>
      </c>
      <c r="Q9" s="4">
        <f t="shared" si="3"/>
        <v>173.60239637656315</v>
      </c>
      <c r="R9" s="4">
        <f t="shared" si="7"/>
        <v>26.538471472989045</v>
      </c>
      <c r="S9" s="4">
        <f t="shared" si="8"/>
        <v>27.629960475160175</v>
      </c>
      <c r="V9" s="4">
        <f t="shared" si="0"/>
        <v>1804.0275640985969</v>
      </c>
      <c r="W9" s="4">
        <f t="shared" si="4"/>
        <v>27.629960475160175</v>
      </c>
      <c r="X9" s="5">
        <f t="shared" si="5"/>
        <v>1831.6575245737572</v>
      </c>
      <c r="Y9" s="5">
        <f t="shared" si="6"/>
        <v>1776.3976036234367</v>
      </c>
    </row>
    <row r="10" spans="1:25" x14ac:dyDescent="0.35">
      <c r="B10">
        <v>257</v>
      </c>
      <c r="D10">
        <v>1</v>
      </c>
      <c r="E10" s="3">
        <v>1674</v>
      </c>
      <c r="F10" s="3">
        <v>1190</v>
      </c>
      <c r="G10" s="3">
        <v>2205</v>
      </c>
      <c r="H10" s="3"/>
      <c r="I10" s="3"/>
      <c r="J10" s="3"/>
      <c r="O10" s="4">
        <f t="shared" si="1"/>
        <v>87.146168936857549</v>
      </c>
      <c r="P10" s="4">
        <f t="shared" si="2"/>
        <v>63.791031270113365</v>
      </c>
      <c r="Q10" s="4">
        <f t="shared" si="3"/>
        <v>111.56901311871809</v>
      </c>
      <c r="R10" s="4">
        <f t="shared" si="7"/>
        <v>23.355137666744184</v>
      </c>
      <c r="S10" s="4">
        <f t="shared" si="8"/>
        <v>24.42284418186054</v>
      </c>
      <c r="V10" s="4">
        <f t="shared" si="0"/>
        <v>1862.8538310631425</v>
      </c>
      <c r="W10" s="4">
        <f t="shared" si="4"/>
        <v>24.42284418186054</v>
      </c>
      <c r="X10" s="5">
        <f t="shared" si="5"/>
        <v>1887.2766752450029</v>
      </c>
      <c r="Y10" s="5">
        <f t="shared" si="6"/>
        <v>1838.430986881282</v>
      </c>
    </row>
    <row r="11" spans="1:25" x14ac:dyDescent="0.35">
      <c r="B11">
        <v>258</v>
      </c>
      <c r="D11">
        <v>1</v>
      </c>
      <c r="E11">
        <v>803</v>
      </c>
      <c r="F11">
        <v>528</v>
      </c>
      <c r="G11" s="3">
        <v>1148</v>
      </c>
      <c r="H11" s="3"/>
      <c r="I11" s="3"/>
      <c r="J11" s="3"/>
      <c r="O11" s="4">
        <f t="shared" si="1"/>
        <v>41.803090595159269</v>
      </c>
      <c r="P11" s="4">
        <f t="shared" si="2"/>
        <v>28.303919756823412</v>
      </c>
      <c r="Q11" s="4">
        <f t="shared" si="3"/>
        <v>58.086724290380211</v>
      </c>
      <c r="R11" s="4">
        <f t="shared" si="7"/>
        <v>13.499170838335857</v>
      </c>
      <c r="S11" s="4">
        <f t="shared" si="8"/>
        <v>16.283633695220942</v>
      </c>
      <c r="V11" s="4">
        <f t="shared" si="0"/>
        <v>1908.1969094048407</v>
      </c>
      <c r="W11" s="4">
        <f t="shared" si="4"/>
        <v>16.283633695220942</v>
      </c>
      <c r="X11" s="5">
        <f t="shared" si="5"/>
        <v>1924.4805431000616</v>
      </c>
      <c r="Y11" s="5">
        <f t="shared" si="6"/>
        <v>1891.9132757096197</v>
      </c>
    </row>
    <row r="12" spans="1:25" x14ac:dyDescent="0.35">
      <c r="B12">
        <v>259</v>
      </c>
      <c r="D12">
        <v>1</v>
      </c>
      <c r="E12">
        <v>598</v>
      </c>
      <c r="F12">
        <v>366</v>
      </c>
      <c r="G12">
        <v>873</v>
      </c>
      <c r="H12" s="3"/>
      <c r="I12" s="3"/>
      <c r="J12" s="3"/>
      <c r="O12" s="4">
        <f t="shared" si="1"/>
        <v>31.131068712210759</v>
      </c>
      <c r="P12" s="4">
        <f t="shared" si="2"/>
        <v>19.619762558707137</v>
      </c>
      <c r="Q12" s="4">
        <f t="shared" si="3"/>
        <v>44.172221520472057</v>
      </c>
      <c r="R12" s="4">
        <f t="shared" si="7"/>
        <v>11.511306153503622</v>
      </c>
      <c r="S12" s="4">
        <f t="shared" si="8"/>
        <v>13.041152808261298</v>
      </c>
      <c r="V12" s="4">
        <f t="shared" si="0"/>
        <v>1918.8689312877893</v>
      </c>
      <c r="W12" s="4">
        <f t="shared" si="4"/>
        <v>13.041152808261298</v>
      </c>
      <c r="X12" s="5">
        <f t="shared" si="5"/>
        <v>1931.9100840960507</v>
      </c>
      <c r="Y12" s="5">
        <f t="shared" si="6"/>
        <v>1905.827778479528</v>
      </c>
    </row>
    <row r="13" spans="1:25" x14ac:dyDescent="0.35">
      <c r="B13">
        <v>260</v>
      </c>
      <c r="D13">
        <v>1</v>
      </c>
      <c r="E13">
        <v>563</v>
      </c>
      <c r="F13">
        <v>196</v>
      </c>
      <c r="G13">
        <v>915</v>
      </c>
      <c r="H13" s="3"/>
      <c r="I13" s="3"/>
      <c r="J13" s="3"/>
      <c r="O13" s="4">
        <f t="shared" si="1"/>
        <v>29.309016195609797</v>
      </c>
      <c r="P13" s="4">
        <f t="shared" si="2"/>
        <v>10.506758091548084</v>
      </c>
      <c r="Q13" s="4">
        <f t="shared" si="3"/>
        <v>46.297345579876215</v>
      </c>
      <c r="R13" s="4">
        <f t="shared" si="7"/>
        <v>18.802258104061714</v>
      </c>
      <c r="S13" s="4">
        <f t="shared" si="8"/>
        <v>16.988329384266418</v>
      </c>
      <c r="V13" s="4">
        <f t="shared" si="0"/>
        <v>1920.6909838043903</v>
      </c>
      <c r="W13" s="4">
        <f t="shared" si="4"/>
        <v>18.802258104061714</v>
      </c>
      <c r="X13" s="5">
        <f t="shared" si="5"/>
        <v>1939.4932419084521</v>
      </c>
      <c r="Y13" s="5">
        <f t="shared" si="6"/>
        <v>1901.8887257003285</v>
      </c>
    </row>
    <row r="14" spans="1:25" x14ac:dyDescent="0.35">
      <c r="B14">
        <v>261</v>
      </c>
      <c r="D14">
        <v>1</v>
      </c>
      <c r="E14" s="3">
        <v>2562</v>
      </c>
      <c r="F14" s="3">
        <v>2003</v>
      </c>
      <c r="G14" s="3">
        <v>3161</v>
      </c>
      <c r="J14" s="3"/>
      <c r="O14" s="4">
        <f t="shared" si="1"/>
        <v>133.37424421519057</v>
      </c>
      <c r="P14" s="4">
        <f t="shared" si="2"/>
        <v>107.37263498658578</v>
      </c>
      <c r="Q14" s="4">
        <f t="shared" si="3"/>
        <v>159.94088456610788</v>
      </c>
      <c r="R14" s="4">
        <f t="shared" si="7"/>
        <v>26.001609228604792</v>
      </c>
      <c r="S14" s="4">
        <f t="shared" si="8"/>
        <v>26.566640350917311</v>
      </c>
      <c r="V14" s="4">
        <f t="shared" si="0"/>
        <v>1816.6257557848094</v>
      </c>
      <c r="W14" s="4">
        <f t="shared" si="4"/>
        <v>26.566640350917311</v>
      </c>
      <c r="X14" s="5">
        <f t="shared" si="5"/>
        <v>1843.1923961357268</v>
      </c>
      <c r="Y14" s="5">
        <f t="shared" si="6"/>
        <v>1790.059115433892</v>
      </c>
    </row>
    <row r="15" spans="1:25" x14ac:dyDescent="0.35">
      <c r="B15">
        <v>262</v>
      </c>
      <c r="D15">
        <v>1</v>
      </c>
      <c r="E15" s="3">
        <v>1792</v>
      </c>
      <c r="F15" s="3">
        <v>1255</v>
      </c>
      <c r="G15" s="3">
        <v>2376</v>
      </c>
      <c r="J15" s="3"/>
      <c r="O15" s="4">
        <f t="shared" si="1"/>
        <v>93.289088849969374</v>
      </c>
      <c r="P15" s="4">
        <f t="shared" si="2"/>
        <v>67.275415331085952</v>
      </c>
      <c r="Q15" s="4">
        <f t="shared" si="3"/>
        <v>120.22130393200644</v>
      </c>
      <c r="R15" s="4">
        <f t="shared" si="7"/>
        <v>26.013673518883422</v>
      </c>
      <c r="S15" s="4">
        <f t="shared" si="8"/>
        <v>26.932215082037061</v>
      </c>
      <c r="V15" s="4">
        <f t="shared" si="0"/>
        <v>1856.7109111500306</v>
      </c>
      <c r="W15" s="4">
        <f t="shared" si="4"/>
        <v>26.932215082037061</v>
      </c>
      <c r="X15" s="5">
        <f t="shared" si="5"/>
        <v>1883.6431262320677</v>
      </c>
      <c r="Y15" s="5">
        <f t="shared" si="6"/>
        <v>1829.7786960679935</v>
      </c>
    </row>
    <row r="16" spans="1:25" x14ac:dyDescent="0.35">
      <c r="B16">
        <v>263</v>
      </c>
      <c r="D16">
        <v>1</v>
      </c>
      <c r="E16" s="3">
        <v>4992</v>
      </c>
      <c r="F16" s="3">
        <v>4188</v>
      </c>
      <c r="G16" s="3">
        <v>5732</v>
      </c>
      <c r="J16" s="3"/>
      <c r="O16" s="4">
        <f t="shared" si="1"/>
        <v>259.87674751062895</v>
      </c>
      <c r="P16" s="4">
        <f t="shared" si="2"/>
        <v>224.50154534389478</v>
      </c>
      <c r="Q16" s="4">
        <f t="shared" si="3"/>
        <v>290.02883591677647</v>
      </c>
      <c r="R16" s="4">
        <f t="shared" si="7"/>
        <v>35.375202166734169</v>
      </c>
      <c r="S16" s="4">
        <f t="shared" si="8"/>
        <v>30.152088406147527</v>
      </c>
      <c r="V16" s="4">
        <f t="shared" si="0"/>
        <v>1690.123252489371</v>
      </c>
      <c r="W16" s="4">
        <f t="shared" si="4"/>
        <v>35.375202166734169</v>
      </c>
      <c r="X16" s="5">
        <f t="shared" si="5"/>
        <v>1725.4984546561052</v>
      </c>
      <c r="Y16" s="5">
        <f t="shared" si="6"/>
        <v>1654.7480503226368</v>
      </c>
    </row>
    <row r="17" spans="2:25" x14ac:dyDescent="0.35">
      <c r="B17">
        <v>264</v>
      </c>
      <c r="D17">
        <v>1</v>
      </c>
      <c r="E17" s="3">
        <v>3812</v>
      </c>
      <c r="F17" s="3">
        <v>3005</v>
      </c>
      <c r="G17" s="3">
        <v>4654</v>
      </c>
      <c r="J17" s="3"/>
      <c r="O17" s="4">
        <f t="shared" si="1"/>
        <v>198.44754837951072</v>
      </c>
      <c r="P17" s="4">
        <f t="shared" si="2"/>
        <v>161.08575543419383</v>
      </c>
      <c r="Q17" s="4">
        <f t="shared" si="3"/>
        <v>235.48398505873649</v>
      </c>
      <c r="R17" s="4">
        <f t="shared" si="7"/>
        <v>37.361792945316893</v>
      </c>
      <c r="S17" s="4">
        <f t="shared" si="8"/>
        <v>37.036436679225773</v>
      </c>
      <c r="V17" s="4">
        <f t="shared" si="0"/>
        <v>1751.5524516204894</v>
      </c>
      <c r="W17" s="4">
        <f t="shared" si="4"/>
        <v>37.361792945316893</v>
      </c>
      <c r="X17" s="5">
        <f t="shared" si="5"/>
        <v>1788.9142445658063</v>
      </c>
      <c r="Y17" s="5">
        <f t="shared" si="6"/>
        <v>1714.1906586751725</v>
      </c>
    </row>
    <row r="18" spans="2:25" x14ac:dyDescent="0.35">
      <c r="B18">
        <v>265</v>
      </c>
      <c r="D18">
        <v>1</v>
      </c>
      <c r="E18">
        <v>594</v>
      </c>
      <c r="F18">
        <v>285</v>
      </c>
      <c r="G18">
        <v>939</v>
      </c>
      <c r="H18" s="3"/>
      <c r="I18" s="3"/>
      <c r="J18" s="3"/>
      <c r="O18" s="4">
        <f t="shared" si="1"/>
        <v>30.922834138884937</v>
      </c>
      <c r="P18" s="4">
        <f t="shared" si="2"/>
        <v>15.277683959649</v>
      </c>
      <c r="Q18" s="4">
        <f t="shared" si="3"/>
        <v>47.511702185250016</v>
      </c>
      <c r="R18" s="4">
        <f t="shared" si="7"/>
        <v>15.645150179235937</v>
      </c>
      <c r="S18" s="4">
        <f t="shared" si="8"/>
        <v>16.588868046365079</v>
      </c>
      <c r="V18" s="4">
        <f t="shared" si="0"/>
        <v>1919.077165861115</v>
      </c>
      <c r="W18" s="4">
        <f t="shared" si="4"/>
        <v>16.588868046365079</v>
      </c>
      <c r="X18" s="5">
        <f t="shared" si="5"/>
        <v>1935.6660339074801</v>
      </c>
      <c r="Y18" s="5">
        <f t="shared" si="6"/>
        <v>1902.4882978147498</v>
      </c>
    </row>
    <row r="19" spans="2:25" x14ac:dyDescent="0.35">
      <c r="B19">
        <v>266</v>
      </c>
      <c r="C19" t="s">
        <v>15</v>
      </c>
      <c r="D19">
        <v>1</v>
      </c>
      <c r="E19" s="3">
        <v>14741</v>
      </c>
      <c r="F19" s="3">
        <v>13456</v>
      </c>
      <c r="G19" s="3">
        <v>15972</v>
      </c>
      <c r="J19" s="3"/>
      <c r="O19" s="4">
        <f t="shared" si="1"/>
        <v>767.39646134899465</v>
      </c>
      <c r="P19" s="4">
        <f t="shared" si="2"/>
        <v>721.32110652995414</v>
      </c>
      <c r="Q19" s="4">
        <f t="shared" si="3"/>
        <v>808.1543208762655</v>
      </c>
      <c r="R19" s="4">
        <f t="shared" si="7"/>
        <v>46.075354819040513</v>
      </c>
      <c r="S19" s="4">
        <f t="shared" si="8"/>
        <v>40.757859527270853</v>
      </c>
      <c r="V19" s="4">
        <f t="shared" si="0"/>
        <v>1182.6035386510052</v>
      </c>
      <c r="W19" s="4">
        <f t="shared" si="4"/>
        <v>46.075354819040513</v>
      </c>
      <c r="X19" s="5">
        <f t="shared" si="5"/>
        <v>1228.6788934700458</v>
      </c>
      <c r="Y19" s="5">
        <f t="shared" si="6"/>
        <v>1136.5281838319647</v>
      </c>
    </row>
    <row r="20" spans="2:25" x14ac:dyDescent="0.35">
      <c r="B20">
        <v>267</v>
      </c>
      <c r="C20" t="s">
        <v>16</v>
      </c>
      <c r="D20">
        <v>1</v>
      </c>
      <c r="E20" s="3">
        <v>9373</v>
      </c>
      <c r="F20" s="3">
        <v>7959</v>
      </c>
      <c r="G20" s="3">
        <v>10840</v>
      </c>
      <c r="H20" s="3"/>
      <c r="I20" s="3"/>
      <c r="J20" s="3"/>
      <c r="O20" s="4">
        <f t="shared" si="1"/>
        <v>487.9456639457382</v>
      </c>
      <c r="P20" s="4">
        <f t="shared" si="2"/>
        <v>426.6494267889347</v>
      </c>
      <c r="Q20" s="4">
        <f t="shared" si="3"/>
        <v>548.4844000938341</v>
      </c>
      <c r="R20" s="4">
        <f t="shared" si="7"/>
        <v>61.2962371568035</v>
      </c>
      <c r="S20" s="4">
        <f t="shared" si="8"/>
        <v>60.538736148095893</v>
      </c>
      <c r="V20" s="4">
        <f t="shared" si="0"/>
        <v>1462.0543360542617</v>
      </c>
      <c r="W20" s="4">
        <f t="shared" si="4"/>
        <v>61.2962371568035</v>
      </c>
      <c r="X20" s="5">
        <f t="shared" si="5"/>
        <v>1523.3505732110652</v>
      </c>
      <c r="Y20" s="5">
        <f t="shared" si="6"/>
        <v>1400.7580988974582</v>
      </c>
    </row>
    <row r="21" spans="2:25" x14ac:dyDescent="0.35">
      <c r="B21">
        <v>268</v>
      </c>
      <c r="D21">
        <v>1</v>
      </c>
      <c r="E21" s="3">
        <v>1058</v>
      </c>
      <c r="F21">
        <v>727</v>
      </c>
      <c r="G21" s="3">
        <v>1458</v>
      </c>
      <c r="H21" s="3"/>
      <c r="I21" s="3"/>
      <c r="J21" s="3"/>
      <c r="O21" s="4">
        <f t="shared" si="1"/>
        <v>55.078044644680574</v>
      </c>
      <c r="P21" s="4">
        <f t="shared" si="2"/>
        <v>38.971495574262534</v>
      </c>
      <c r="Q21" s="4">
        <f t="shared" si="3"/>
        <v>73.772163776458498</v>
      </c>
      <c r="R21" s="4">
        <f t="shared" si="7"/>
        <v>16.106549070418041</v>
      </c>
      <c r="S21" s="4">
        <f t="shared" si="8"/>
        <v>18.694119131777924</v>
      </c>
      <c r="V21" s="4">
        <f t="shared" si="0"/>
        <v>1894.9219553553194</v>
      </c>
      <c r="W21" s="4">
        <f t="shared" si="4"/>
        <v>18.694119131777924</v>
      </c>
      <c r="X21" s="5">
        <f t="shared" si="5"/>
        <v>1913.6160744870972</v>
      </c>
      <c r="Y21" s="5">
        <f t="shared" si="6"/>
        <v>1876.2278362235415</v>
      </c>
    </row>
    <row r="22" spans="2:25" x14ac:dyDescent="0.35">
      <c r="B22">
        <v>269</v>
      </c>
      <c r="D22">
        <v>1</v>
      </c>
      <c r="E22">
        <v>866</v>
      </c>
      <c r="F22">
        <v>618</v>
      </c>
      <c r="G22" s="3">
        <v>1176</v>
      </c>
      <c r="J22" s="3"/>
      <c r="O22" s="4">
        <f t="shared" si="1"/>
        <v>45.082785125040999</v>
      </c>
      <c r="P22" s="4">
        <f t="shared" si="2"/>
        <v>33.128451533554674</v>
      </c>
      <c r="Q22" s="4">
        <f t="shared" si="3"/>
        <v>59.503473663316313</v>
      </c>
      <c r="R22" s="4">
        <f t="shared" si="7"/>
        <v>11.954333591486325</v>
      </c>
      <c r="S22" s="4">
        <f t="shared" si="8"/>
        <v>14.420688538275314</v>
      </c>
      <c r="V22" s="4">
        <f t="shared" si="0"/>
        <v>1904.917214874959</v>
      </c>
      <c r="W22" s="4">
        <f t="shared" si="4"/>
        <v>14.420688538275314</v>
      </c>
      <c r="X22" s="5">
        <f t="shared" si="5"/>
        <v>1919.3379034132342</v>
      </c>
      <c r="Y22" s="5">
        <f t="shared" si="6"/>
        <v>1890.4965263366837</v>
      </c>
    </row>
    <row r="23" spans="2:25" x14ac:dyDescent="0.35">
      <c r="B23">
        <v>270</v>
      </c>
      <c r="D23">
        <v>0.14000000000000001</v>
      </c>
      <c r="E23">
        <v>799</v>
      </c>
      <c r="F23">
        <v>580</v>
      </c>
      <c r="G23" s="3">
        <v>1094</v>
      </c>
      <c r="H23" s="3"/>
      <c r="I23" s="3"/>
      <c r="J23" s="3"/>
      <c r="O23" s="4">
        <f t="shared" si="1"/>
        <v>41.594856021833444</v>
      </c>
      <c r="P23" s="4">
        <f t="shared" si="2"/>
        <v>31.091427005601474</v>
      </c>
      <c r="Q23" s="4">
        <f t="shared" si="3"/>
        <v>55.354421928289156</v>
      </c>
      <c r="R23" s="4">
        <f t="shared" si="7"/>
        <v>10.503429016231969</v>
      </c>
      <c r="S23" s="4">
        <f t="shared" si="8"/>
        <v>13.759565906455713</v>
      </c>
      <c r="V23" s="4">
        <f t="shared" si="0"/>
        <v>1908.4051439781665</v>
      </c>
      <c r="W23" s="4">
        <f t="shared" si="4"/>
        <v>13.759565906455713</v>
      </c>
      <c r="X23" s="5">
        <f t="shared" si="5"/>
        <v>1922.1647098846222</v>
      </c>
      <c r="Y23" s="5">
        <f t="shared" si="6"/>
        <v>1894.6455780717108</v>
      </c>
    </row>
    <row r="24" spans="2:25" x14ac:dyDescent="0.35">
      <c r="B24">
        <v>271</v>
      </c>
      <c r="D24">
        <v>0.27</v>
      </c>
      <c r="E24">
        <v>629</v>
      </c>
      <c r="F24">
        <v>413</v>
      </c>
      <c r="G24">
        <v>878</v>
      </c>
      <c r="H24" s="3"/>
      <c r="I24" s="3"/>
      <c r="J24" s="3"/>
      <c r="O24" s="4">
        <f t="shared" si="1"/>
        <v>32.744886655485899</v>
      </c>
      <c r="P24" s="4">
        <f t="shared" si="2"/>
        <v>22.139240264333463</v>
      </c>
      <c r="Q24" s="4">
        <f t="shared" si="3"/>
        <v>44.425212479924937</v>
      </c>
      <c r="R24" s="4">
        <f t="shared" si="7"/>
        <v>10.605646391152437</v>
      </c>
      <c r="S24" s="4">
        <f t="shared" si="8"/>
        <v>11.680325824439038</v>
      </c>
      <c r="V24" s="4">
        <f t="shared" si="0"/>
        <v>1917.255113344514</v>
      </c>
      <c r="W24" s="4">
        <f t="shared" si="4"/>
        <v>11.680325824439038</v>
      </c>
      <c r="X24" s="5">
        <f t="shared" si="5"/>
        <v>1928.9354391689531</v>
      </c>
      <c r="Y24" s="5">
        <f t="shared" si="6"/>
        <v>1905.574787520075</v>
      </c>
    </row>
    <row r="25" spans="2:25" x14ac:dyDescent="0.35">
      <c r="B25">
        <v>272</v>
      </c>
      <c r="D25">
        <v>0.2</v>
      </c>
      <c r="E25">
        <v>540</v>
      </c>
      <c r="F25">
        <v>275</v>
      </c>
      <c r="G25">
        <v>797</v>
      </c>
      <c r="J25" s="3"/>
      <c r="O25" s="4">
        <f t="shared" si="1"/>
        <v>28.111667398986306</v>
      </c>
      <c r="P25" s="4">
        <f t="shared" si="2"/>
        <v>14.741624873345526</v>
      </c>
      <c r="Q25" s="4">
        <f t="shared" si="3"/>
        <v>40.326758936788352</v>
      </c>
      <c r="R25" s="4">
        <f t="shared" si="7"/>
        <v>13.37004252564078</v>
      </c>
      <c r="S25" s="4">
        <f t="shared" si="8"/>
        <v>12.215091537802046</v>
      </c>
      <c r="V25" s="4">
        <f t="shared" si="0"/>
        <v>1921.8883326010136</v>
      </c>
      <c r="W25" s="4">
        <f t="shared" si="4"/>
        <v>13.37004252564078</v>
      </c>
      <c r="X25" s="5">
        <f t="shared" si="5"/>
        <v>1935.2583751266545</v>
      </c>
      <c r="Y25" s="5">
        <f t="shared" si="6"/>
        <v>1908.5182900753728</v>
      </c>
    </row>
    <row r="26" spans="2:25" x14ac:dyDescent="0.35">
      <c r="B26">
        <v>273</v>
      </c>
      <c r="D26">
        <v>0.17</v>
      </c>
      <c r="E26">
        <v>688</v>
      </c>
      <c r="F26">
        <v>462</v>
      </c>
      <c r="G26">
        <v>975</v>
      </c>
      <c r="J26" s="3"/>
      <c r="O26" s="4">
        <f t="shared" si="1"/>
        <v>35.816346612041812</v>
      </c>
      <c r="P26" s="4">
        <f t="shared" si="2"/>
        <v>24.765929787220482</v>
      </c>
      <c r="Q26" s="4">
        <f t="shared" si="3"/>
        <v>49.333237093310721</v>
      </c>
      <c r="R26" s="4">
        <f t="shared" si="7"/>
        <v>11.05041682482133</v>
      </c>
      <c r="S26" s="4">
        <f t="shared" si="8"/>
        <v>13.516890481268909</v>
      </c>
      <c r="V26" s="4">
        <f t="shared" si="0"/>
        <v>1914.1836533879582</v>
      </c>
      <c r="W26" s="4">
        <f t="shared" si="4"/>
        <v>13.516890481268909</v>
      </c>
      <c r="X26" s="5">
        <f t="shared" si="5"/>
        <v>1927.7005438692272</v>
      </c>
      <c r="Y26" s="5">
        <f t="shared" si="6"/>
        <v>1900.6667629066892</v>
      </c>
    </row>
    <row r="27" spans="2:25" x14ac:dyDescent="0.35">
      <c r="B27">
        <v>274</v>
      </c>
      <c r="D27">
        <v>1</v>
      </c>
      <c r="E27">
        <v>446</v>
      </c>
      <c r="F27">
        <v>188</v>
      </c>
      <c r="G27">
        <v>684</v>
      </c>
      <c r="J27" s="3"/>
      <c r="O27" s="4">
        <f t="shared" si="1"/>
        <v>23.218154925829431</v>
      </c>
      <c r="P27" s="4">
        <f t="shared" si="2"/>
        <v>10.077910822505306</v>
      </c>
      <c r="Q27" s="4">
        <f t="shared" si="3"/>
        <v>34.609163253153369</v>
      </c>
      <c r="R27" s="4">
        <f t="shared" si="7"/>
        <v>13.140244103324125</v>
      </c>
      <c r="S27" s="4">
        <f t="shared" si="8"/>
        <v>11.391008327323938</v>
      </c>
      <c r="V27" s="4">
        <f t="shared" si="0"/>
        <v>1926.7818450741706</v>
      </c>
      <c r="W27" s="4">
        <f t="shared" si="4"/>
        <v>13.140244103324125</v>
      </c>
      <c r="X27" s="5">
        <f t="shared" si="5"/>
        <v>1939.9220891774949</v>
      </c>
      <c r="Y27" s="5">
        <f t="shared" si="6"/>
        <v>1913.6416009708464</v>
      </c>
    </row>
    <row r="28" spans="2:25" x14ac:dyDescent="0.35">
      <c r="B28">
        <v>275</v>
      </c>
      <c r="D28">
        <v>0.56000000000000005</v>
      </c>
      <c r="E28">
        <v>870</v>
      </c>
      <c r="F28">
        <v>543</v>
      </c>
      <c r="G28" s="3">
        <v>1269</v>
      </c>
      <c r="J28" s="3"/>
      <c r="O28" s="4">
        <f t="shared" si="1"/>
        <v>45.291019698366824</v>
      </c>
      <c r="P28" s="4">
        <f t="shared" si="2"/>
        <v>29.10800838627862</v>
      </c>
      <c r="Q28" s="4">
        <f t="shared" si="3"/>
        <v>64.209105509139803</v>
      </c>
      <c r="R28" s="4">
        <f t="shared" si="7"/>
        <v>16.183011312088205</v>
      </c>
      <c r="S28" s="4">
        <f t="shared" si="8"/>
        <v>18.918085810772979</v>
      </c>
      <c r="V28" s="4">
        <f t="shared" si="0"/>
        <v>1904.7089803016331</v>
      </c>
      <c r="W28" s="4">
        <f t="shared" si="4"/>
        <v>18.918085810772979</v>
      </c>
      <c r="X28" s="5">
        <f t="shared" si="5"/>
        <v>1923.6270661124061</v>
      </c>
      <c r="Y28" s="5">
        <f t="shared" si="6"/>
        <v>1885.7908944908602</v>
      </c>
    </row>
    <row r="29" spans="2:25" x14ac:dyDescent="0.35">
      <c r="B29">
        <v>276</v>
      </c>
      <c r="C29" t="s">
        <v>17</v>
      </c>
      <c r="D29">
        <v>1</v>
      </c>
      <c r="E29" s="3">
        <v>49346</v>
      </c>
      <c r="F29" s="3">
        <v>47771</v>
      </c>
      <c r="G29" s="3">
        <v>51094</v>
      </c>
      <c r="O29" s="4">
        <f t="shared" si="1"/>
        <v>2568.8858138340338</v>
      </c>
      <c r="P29" s="4">
        <f t="shared" si="2"/>
        <v>2560.8078611803239</v>
      </c>
      <c r="Q29" s="4">
        <f t="shared" si="3"/>
        <v>2585.2640164570439</v>
      </c>
      <c r="R29" s="4">
        <f t="shared" si="7"/>
        <v>8.0779526537098718</v>
      </c>
      <c r="S29" s="4">
        <f t="shared" si="8"/>
        <v>16.378202623010111</v>
      </c>
      <c r="V29" s="4">
        <f t="shared" si="0"/>
        <v>-618.8858138340338</v>
      </c>
      <c r="W29" s="4">
        <f t="shared" si="4"/>
        <v>16.378202623010111</v>
      </c>
      <c r="X29" s="5">
        <f t="shared" si="5"/>
        <v>-602.50761121102369</v>
      </c>
      <c r="Y29" s="5">
        <f t="shared" si="6"/>
        <v>-635.26401645704391</v>
      </c>
    </row>
    <row r="30" spans="2:25" x14ac:dyDescent="0.35">
      <c r="B30">
        <v>277</v>
      </c>
      <c r="C30" t="s">
        <v>18</v>
      </c>
      <c r="D30">
        <v>0.97</v>
      </c>
      <c r="E30" s="3">
        <v>49089</v>
      </c>
      <c r="F30" s="3">
        <v>47542</v>
      </c>
      <c r="G30" s="3">
        <v>50847</v>
      </c>
      <c r="J30" s="3"/>
      <c r="O30" s="4">
        <f t="shared" si="1"/>
        <v>2555.5067424978497</v>
      </c>
      <c r="P30" s="4">
        <f t="shared" si="2"/>
        <v>2548.5321081039747</v>
      </c>
      <c r="Q30" s="4">
        <f t="shared" si="3"/>
        <v>2572.7662630600721</v>
      </c>
      <c r="R30" s="4">
        <f t="shared" si="7"/>
        <v>6.9746343938750215</v>
      </c>
      <c r="S30" s="4">
        <f t="shared" si="8"/>
        <v>17.259520562222406</v>
      </c>
      <c r="V30" s="4">
        <f t="shared" si="0"/>
        <v>-605.5067424978497</v>
      </c>
      <c r="W30" s="4">
        <f t="shared" si="4"/>
        <v>17.259520562222406</v>
      </c>
      <c r="X30" s="5">
        <f t="shared" si="5"/>
        <v>-588.24722193562729</v>
      </c>
      <c r="Y30" s="5">
        <f t="shared" si="6"/>
        <v>-622.76626306007211</v>
      </c>
    </row>
    <row r="31" spans="2:25" x14ac:dyDescent="0.35">
      <c r="B31">
        <v>278</v>
      </c>
      <c r="C31" t="s">
        <v>19</v>
      </c>
      <c r="D31">
        <v>1</v>
      </c>
      <c r="E31" s="3">
        <v>48703</v>
      </c>
      <c r="F31" s="3">
        <v>47175</v>
      </c>
      <c r="G31" s="3">
        <v>50457</v>
      </c>
      <c r="O31" s="4">
        <f t="shared" si="1"/>
        <v>2535.4121061719075</v>
      </c>
      <c r="P31" s="4">
        <f t="shared" si="2"/>
        <v>2528.858739636637</v>
      </c>
      <c r="Q31" s="4">
        <f t="shared" si="3"/>
        <v>2553.0329682227475</v>
      </c>
      <c r="R31" s="4">
        <f t="shared" si="7"/>
        <v>6.5533665352704702</v>
      </c>
      <c r="S31" s="4">
        <f t="shared" si="8"/>
        <v>17.62086205084006</v>
      </c>
      <c r="V31" s="4">
        <f t="shared" si="0"/>
        <v>-585.41210617190745</v>
      </c>
      <c r="W31" s="4">
        <f t="shared" si="4"/>
        <v>17.62086205084006</v>
      </c>
      <c r="X31" s="5">
        <f t="shared" si="5"/>
        <v>-567.79124412106739</v>
      </c>
      <c r="Y31" s="5">
        <f t="shared" si="6"/>
        <v>-603.03296822274751</v>
      </c>
    </row>
    <row r="32" spans="2:25" x14ac:dyDescent="0.35">
      <c r="B32">
        <v>279</v>
      </c>
      <c r="C32" t="s">
        <v>20</v>
      </c>
      <c r="D32">
        <v>0.67</v>
      </c>
      <c r="E32" s="3">
        <v>48463</v>
      </c>
      <c r="F32" s="3">
        <v>46912</v>
      </c>
      <c r="G32" s="3">
        <v>50193</v>
      </c>
      <c r="J32" s="3"/>
      <c r="O32" s="4">
        <f t="shared" si="1"/>
        <v>2522.9180317723581</v>
      </c>
      <c r="P32" s="4">
        <f t="shared" si="2"/>
        <v>2514.7603856668557</v>
      </c>
      <c r="Q32" s="4">
        <f t="shared" si="3"/>
        <v>2539.6750455636356</v>
      </c>
      <c r="R32" s="4">
        <f t="shared" si="7"/>
        <v>8.1576461055024083</v>
      </c>
      <c r="S32" s="4">
        <f t="shared" si="8"/>
        <v>16.757013791277586</v>
      </c>
      <c r="V32" s="4">
        <f t="shared" si="0"/>
        <v>-572.91803177235806</v>
      </c>
      <c r="W32" s="4">
        <f t="shared" si="4"/>
        <v>16.757013791277586</v>
      </c>
      <c r="X32" s="5">
        <f t="shared" si="5"/>
        <v>-556.16101798108048</v>
      </c>
      <c r="Y32" s="5">
        <f t="shared" si="6"/>
        <v>-589.67504556363565</v>
      </c>
    </row>
    <row r="33" spans="2:25" x14ac:dyDescent="0.35">
      <c r="B33">
        <v>280</v>
      </c>
      <c r="C33" t="s">
        <v>21</v>
      </c>
      <c r="D33">
        <v>1</v>
      </c>
      <c r="E33" s="3">
        <v>5121</v>
      </c>
      <c r="F33" s="3">
        <v>4446</v>
      </c>
      <c r="G33" s="3">
        <v>5737</v>
      </c>
      <c r="H33" s="3"/>
      <c r="I33" s="3"/>
      <c r="J33" s="3"/>
      <c r="O33" s="4">
        <f>E33/$J$1</f>
        <v>266.59231250038681</v>
      </c>
      <c r="P33" s="4">
        <f t="shared" si="2"/>
        <v>238.33186977052441</v>
      </c>
      <c r="Q33" s="4">
        <f t="shared" si="3"/>
        <v>290.28182687622933</v>
      </c>
      <c r="R33" s="4">
        <f t="shared" si="7"/>
        <v>28.260442729862405</v>
      </c>
      <c r="S33" s="4">
        <f t="shared" si="8"/>
        <v>23.689514375842521</v>
      </c>
      <c r="V33" s="4">
        <f t="shared" si="0"/>
        <v>1683.4076874996131</v>
      </c>
      <c r="W33" s="4">
        <f t="shared" si="4"/>
        <v>28.260442729862405</v>
      </c>
      <c r="X33" s="5">
        <f t="shared" si="5"/>
        <v>1711.6681302294755</v>
      </c>
      <c r="Y33" s="5">
        <f t="shared" si="6"/>
        <v>1655.1472447697506</v>
      </c>
    </row>
    <row r="34" spans="2:25" x14ac:dyDescent="0.35">
      <c r="B34">
        <v>281</v>
      </c>
      <c r="D34">
        <v>0.9</v>
      </c>
      <c r="E34" s="3">
        <v>4858</v>
      </c>
      <c r="F34" s="3">
        <v>4161</v>
      </c>
      <c r="G34" s="3">
        <v>5481</v>
      </c>
      <c r="H34" s="3"/>
      <c r="I34" s="3"/>
      <c r="J34" s="3"/>
      <c r="O34" s="4">
        <f t="shared" si="1"/>
        <v>252.90088930421385</v>
      </c>
      <c r="P34" s="4">
        <f t="shared" si="2"/>
        <v>223.0541858108754</v>
      </c>
      <c r="Q34" s="4">
        <f t="shared" si="3"/>
        <v>277.3286897522421</v>
      </c>
      <c r="R34" s="4">
        <f t="shared" si="7"/>
        <v>29.846703493338453</v>
      </c>
      <c r="S34" s="4">
        <f t="shared" si="8"/>
        <v>24.42780044802825</v>
      </c>
      <c r="V34" s="4">
        <f t="shared" si="0"/>
        <v>1697.0991106957861</v>
      </c>
      <c r="W34" s="4">
        <f t="shared" si="4"/>
        <v>29.846703493338453</v>
      </c>
      <c r="X34" s="5">
        <f t="shared" si="5"/>
        <v>1726.9458141891246</v>
      </c>
      <c r="Y34" s="5">
        <f t="shared" si="6"/>
        <v>1667.2524072024476</v>
      </c>
    </row>
    <row r="35" spans="2:25" x14ac:dyDescent="0.35">
      <c r="B35">
        <v>282</v>
      </c>
      <c r="D35">
        <v>1</v>
      </c>
      <c r="E35">
        <v>823</v>
      </c>
      <c r="F35">
        <v>460</v>
      </c>
      <c r="G35" s="3">
        <v>1355</v>
      </c>
      <c r="H35" s="3"/>
      <c r="I35" s="3"/>
      <c r="J35" s="3"/>
      <c r="O35" s="4">
        <f t="shared" si="1"/>
        <v>42.844263461788387</v>
      </c>
      <c r="P35" s="4">
        <f t="shared" si="2"/>
        <v>24.658717969959788</v>
      </c>
      <c r="Q35" s="4">
        <f t="shared" si="3"/>
        <v>68.560550011729262</v>
      </c>
      <c r="R35" s="4">
        <f t="shared" si="7"/>
        <v>18.185545491828599</v>
      </c>
      <c r="S35" s="4">
        <f t="shared" si="8"/>
        <v>25.716286549940875</v>
      </c>
      <c r="V35" s="4">
        <f t="shared" si="0"/>
        <v>1907.1557365382116</v>
      </c>
      <c r="W35" s="4">
        <f t="shared" si="4"/>
        <v>25.716286549940875</v>
      </c>
      <c r="X35" s="5">
        <f t="shared" si="5"/>
        <v>1932.8720230881524</v>
      </c>
      <c r="Y35" s="5">
        <f t="shared" si="6"/>
        <v>1881.4394499882708</v>
      </c>
    </row>
    <row r="36" spans="2:25" x14ac:dyDescent="0.35">
      <c r="B36">
        <v>283</v>
      </c>
      <c r="C36" t="s">
        <v>22</v>
      </c>
      <c r="D36">
        <v>1</v>
      </c>
      <c r="E36" s="3">
        <v>23497</v>
      </c>
      <c r="F36" s="3">
        <v>21433</v>
      </c>
      <c r="G36" s="3">
        <v>25639</v>
      </c>
      <c r="H36" s="3"/>
      <c r="I36" s="3"/>
      <c r="J36" s="3"/>
      <c r="O36" s="4">
        <f t="shared" si="1"/>
        <v>1223.2219423592244</v>
      </c>
      <c r="P36" s="4">
        <f t="shared" si="2"/>
        <v>1148.9354396742351</v>
      </c>
      <c r="Q36" s="4">
        <f t="shared" si="3"/>
        <v>1297.287041882455</v>
      </c>
      <c r="R36" s="4">
        <f t="shared" si="7"/>
        <v>74.286502684989273</v>
      </c>
      <c r="S36" s="4">
        <f t="shared" si="8"/>
        <v>74.065099523230629</v>
      </c>
      <c r="V36" s="4">
        <f t="shared" si="0"/>
        <v>726.77805764077561</v>
      </c>
      <c r="W36" s="4">
        <f t="shared" si="4"/>
        <v>74.286502684989273</v>
      </c>
      <c r="X36" s="5">
        <f t="shared" si="5"/>
        <v>801.06456032576489</v>
      </c>
      <c r="Y36" s="5">
        <f t="shared" si="6"/>
        <v>652.49155495578634</v>
      </c>
    </row>
    <row r="37" spans="2:25" x14ac:dyDescent="0.35">
      <c r="B37">
        <v>284</v>
      </c>
      <c r="C37" t="s">
        <v>23</v>
      </c>
      <c r="D37">
        <v>1</v>
      </c>
      <c r="E37" s="3">
        <v>12609</v>
      </c>
      <c r="F37" s="3">
        <v>10893</v>
      </c>
      <c r="G37" s="3">
        <v>14446</v>
      </c>
      <c r="H37" s="3"/>
      <c r="I37" s="3"/>
      <c r="J37" s="3"/>
      <c r="O37" s="4">
        <f t="shared" si="1"/>
        <v>656.4074337663302</v>
      </c>
      <c r="P37" s="4">
        <f t="shared" si="2"/>
        <v>583.92916271037393</v>
      </c>
      <c r="Q37" s="4">
        <f t="shared" si="3"/>
        <v>730.94148005124782</v>
      </c>
      <c r="R37" s="4">
        <f t="shared" si="7"/>
        <v>72.47827105595627</v>
      </c>
      <c r="S37" s="4">
        <f t="shared" si="8"/>
        <v>74.534046284917622</v>
      </c>
      <c r="V37" s="4">
        <f t="shared" si="0"/>
        <v>1293.5925662336699</v>
      </c>
      <c r="W37" s="4">
        <f t="shared" si="4"/>
        <v>74.534046284917622</v>
      </c>
      <c r="X37" s="5">
        <f t="shared" si="5"/>
        <v>1368.1266125185875</v>
      </c>
      <c r="Y37" s="5">
        <f t="shared" si="6"/>
        <v>1219.0585199487523</v>
      </c>
    </row>
    <row r="38" spans="2:25" x14ac:dyDescent="0.35">
      <c r="B38">
        <v>285</v>
      </c>
      <c r="D38">
        <v>1</v>
      </c>
      <c r="E38">
        <v>831</v>
      </c>
      <c r="F38">
        <v>507</v>
      </c>
      <c r="G38" s="3">
        <v>1270</v>
      </c>
      <c r="H38" s="3"/>
      <c r="I38" s="3"/>
      <c r="J38" s="3"/>
      <c r="O38" s="4">
        <f t="shared" si="1"/>
        <v>43.260732608440037</v>
      </c>
      <c r="P38" s="4">
        <f t="shared" si="2"/>
        <v>27.178195675586114</v>
      </c>
      <c r="Q38" s="4">
        <f t="shared" si="3"/>
        <v>64.259703701030375</v>
      </c>
      <c r="R38" s="4">
        <f t="shared" si="7"/>
        <v>16.082536932853923</v>
      </c>
      <c r="S38" s="4">
        <f t="shared" si="8"/>
        <v>20.998971092590338</v>
      </c>
      <c r="V38" s="4">
        <f t="shared" si="0"/>
        <v>1906.7392673915599</v>
      </c>
      <c r="W38" s="4">
        <f t="shared" si="4"/>
        <v>20.998971092590338</v>
      </c>
      <c r="X38" s="5">
        <f t="shared" si="5"/>
        <v>1927.7382384841503</v>
      </c>
      <c r="Y38" s="5">
        <f t="shared" si="6"/>
        <v>1885.7402962989695</v>
      </c>
    </row>
    <row r="39" spans="2:25" x14ac:dyDescent="0.35">
      <c r="B39">
        <v>286</v>
      </c>
      <c r="D39">
        <v>1</v>
      </c>
      <c r="E39">
        <v>583</v>
      </c>
      <c r="F39">
        <v>317</v>
      </c>
      <c r="G39">
        <v>877</v>
      </c>
      <c r="J39" s="3"/>
      <c r="O39" s="4">
        <f t="shared" si="1"/>
        <v>30.350189062238918</v>
      </c>
      <c r="P39" s="4">
        <f t="shared" si="2"/>
        <v>16.993073035820114</v>
      </c>
      <c r="Q39" s="4">
        <f t="shared" si="3"/>
        <v>44.374614288034358</v>
      </c>
      <c r="R39" s="4">
        <f t="shared" si="7"/>
        <v>13.357116026418804</v>
      </c>
      <c r="S39" s="4">
        <f t="shared" si="8"/>
        <v>14.02442522579544</v>
      </c>
      <c r="V39" s="4">
        <f t="shared" si="0"/>
        <v>1919.649810937761</v>
      </c>
      <c r="W39" s="4">
        <f t="shared" si="4"/>
        <v>14.02442522579544</v>
      </c>
      <c r="X39" s="5">
        <f t="shared" si="5"/>
        <v>1933.6742361635565</v>
      </c>
      <c r="Y39" s="5">
        <f t="shared" si="6"/>
        <v>1905.6253857119655</v>
      </c>
    </row>
    <row r="40" spans="2:25" x14ac:dyDescent="0.35">
      <c r="H40" s="3"/>
      <c r="I40" s="3"/>
      <c r="J40" s="3"/>
      <c r="R40" s="4"/>
      <c r="S40" s="4"/>
      <c r="V40" s="4"/>
      <c r="W40" s="4"/>
    </row>
    <row r="41" spans="2:25" x14ac:dyDescent="0.35">
      <c r="H41" s="3"/>
      <c r="I41" s="3"/>
      <c r="J41" s="3"/>
      <c r="R41" s="4"/>
      <c r="S41" s="4"/>
      <c r="V41" s="4"/>
      <c r="W41" s="4"/>
    </row>
    <row r="42" spans="2:25" x14ac:dyDescent="0.35">
      <c r="J42" s="3"/>
      <c r="R42" s="4"/>
      <c r="S42" s="4"/>
      <c r="V42" s="4"/>
      <c r="W42" s="4"/>
    </row>
    <row r="43" spans="2:25" x14ac:dyDescent="0.35">
      <c r="J43" s="3"/>
      <c r="R43" s="4"/>
      <c r="S43" s="4"/>
      <c r="V43" s="4"/>
      <c r="W43" s="4"/>
    </row>
    <row r="44" spans="2:25" x14ac:dyDescent="0.35">
      <c r="H44" s="3"/>
      <c r="I44" s="3"/>
      <c r="J44" s="3">
        <f>J46/4206</f>
        <v>19.547669995244888</v>
      </c>
      <c r="K44" s="3">
        <f>K46/4206</f>
        <v>18.998454588682833</v>
      </c>
      <c r="L44" s="3">
        <f>L46/4206</f>
        <v>20.109961959106037</v>
      </c>
      <c r="R44" s="4"/>
      <c r="S44" s="4"/>
      <c r="V44" s="4"/>
      <c r="W44" s="4"/>
    </row>
    <row r="45" spans="2:25" x14ac:dyDescent="0.35">
      <c r="H45" s="3"/>
      <c r="I45" s="3"/>
      <c r="J45" s="3"/>
      <c r="R45" s="4"/>
      <c r="S45" s="4"/>
      <c r="V45" s="4"/>
      <c r="W45" s="4"/>
    </row>
    <row r="46" spans="2:25" x14ac:dyDescent="0.35">
      <c r="H46" s="3">
        <f>E47-E2</f>
        <v>712</v>
      </c>
      <c r="I46" s="3"/>
      <c r="J46" s="3">
        <f>H46+E47+J9</f>
        <v>82217.5</v>
      </c>
      <c r="K46" s="3">
        <f>H46+F47+K9</f>
        <v>79907.5</v>
      </c>
      <c r="L46" s="3">
        <f>H46+G47+L9</f>
        <v>84582.5</v>
      </c>
      <c r="R46" s="4"/>
      <c r="S46" s="4"/>
      <c r="V46" s="4"/>
      <c r="W46" s="4"/>
    </row>
    <row r="47" spans="2:25" x14ac:dyDescent="0.35">
      <c r="B47">
        <v>4</v>
      </c>
      <c r="C47" t="s">
        <v>24</v>
      </c>
      <c r="D47">
        <v>1</v>
      </c>
      <c r="E47" s="3">
        <v>71760</v>
      </c>
      <c r="F47" s="3">
        <v>69777</v>
      </c>
      <c r="G47" s="3">
        <v>73799</v>
      </c>
      <c r="H47" s="3"/>
      <c r="I47" s="3"/>
      <c r="J47" s="3"/>
      <c r="K47" s="3"/>
      <c r="L47" s="3"/>
      <c r="O47" s="4">
        <f>E47/$J$44</f>
        <v>3671.0257548575423</v>
      </c>
      <c r="P47" s="4">
        <f>F47/$K$44</f>
        <v>3672.7724181084382</v>
      </c>
      <c r="Q47" s="4">
        <f>G47/$L$44</f>
        <v>3669.7732273224369</v>
      </c>
      <c r="R47" s="4">
        <f t="shared" si="7"/>
        <v>1.2525275351054006</v>
      </c>
      <c r="S47" s="4">
        <f t="shared" si="8"/>
        <v>1.7466632508958355</v>
      </c>
      <c r="V47" s="4">
        <f t="shared" ref="V47:V73" si="9">1950-O47</f>
        <v>-1721.0257548575423</v>
      </c>
      <c r="W47" s="4">
        <f t="shared" si="4"/>
        <v>1.7466632508958355</v>
      </c>
      <c r="X47" s="5">
        <f t="shared" ref="X47:X73" si="10">V47+W47</f>
        <v>-1719.2790916066465</v>
      </c>
      <c r="Y47" s="5">
        <f t="shared" ref="Y47:Y73" si="11">V47-W47</f>
        <v>-1722.7724181084382</v>
      </c>
    </row>
    <row r="48" spans="2:25" x14ac:dyDescent="0.35">
      <c r="B48">
        <v>287</v>
      </c>
      <c r="C48" t="s">
        <v>25</v>
      </c>
      <c r="D48">
        <v>1</v>
      </c>
      <c r="E48" s="3">
        <v>68555</v>
      </c>
      <c r="F48" s="3">
        <v>66457</v>
      </c>
      <c r="G48" s="3">
        <v>70676</v>
      </c>
      <c r="H48" s="3"/>
      <c r="I48" s="3"/>
      <c r="J48" s="3"/>
      <c r="K48" s="3"/>
      <c r="L48" s="3"/>
      <c r="O48" s="4">
        <f t="shared" ref="O48:O73" si="12">E48/$J$44</f>
        <v>3507.0675950983673</v>
      </c>
      <c r="P48" s="4">
        <f t="shared" ref="P48:P73" si="13">F48/$K$44</f>
        <v>3498.0213622000442</v>
      </c>
      <c r="Q48" s="4">
        <f t="shared" ref="Q48:Q73" si="14">G48/$L$44</f>
        <v>3514.4770608577428</v>
      </c>
      <c r="R48" s="4">
        <f t="shared" si="7"/>
        <v>9.0462328983230691</v>
      </c>
      <c r="S48" s="4">
        <f t="shared" si="8"/>
        <v>7.4094657593755073</v>
      </c>
      <c r="V48" s="4">
        <f t="shared" si="9"/>
        <v>-1557.0675950983673</v>
      </c>
      <c r="W48" s="4">
        <f t="shared" si="4"/>
        <v>9.0462328983230691</v>
      </c>
      <c r="X48" s="5">
        <f t="shared" si="10"/>
        <v>-1548.0213622000442</v>
      </c>
      <c r="Y48" s="5">
        <f t="shared" si="11"/>
        <v>-1566.1138279966904</v>
      </c>
    </row>
    <row r="49" spans="2:25" x14ac:dyDescent="0.35">
      <c r="B49">
        <v>288</v>
      </c>
      <c r="C49" t="s">
        <v>26</v>
      </c>
      <c r="D49">
        <v>1</v>
      </c>
      <c r="E49" s="3">
        <v>54140</v>
      </c>
      <c r="F49" s="3">
        <v>51590</v>
      </c>
      <c r="G49" s="3">
        <v>56614</v>
      </c>
      <c r="H49" s="3"/>
      <c r="I49" s="3"/>
      <c r="J49" s="3"/>
      <c r="K49" s="3"/>
      <c r="L49" s="3"/>
      <c r="O49" s="4">
        <f t="shared" si="12"/>
        <v>2769.639553623012</v>
      </c>
      <c r="P49" s="4">
        <f t="shared" si="13"/>
        <v>2715.4840284078468</v>
      </c>
      <c r="Q49" s="4">
        <f t="shared" si="14"/>
        <v>2815.22163568114</v>
      </c>
      <c r="R49" s="4">
        <f t="shared" si="7"/>
        <v>54.155525215165198</v>
      </c>
      <c r="S49" s="4">
        <f t="shared" si="8"/>
        <v>45.58208205812798</v>
      </c>
      <c r="V49" s="4">
        <f t="shared" si="9"/>
        <v>-819.63955362301203</v>
      </c>
      <c r="W49" s="4">
        <f t="shared" si="4"/>
        <v>54.155525215165198</v>
      </c>
      <c r="X49" s="5">
        <f t="shared" si="10"/>
        <v>-765.48402840784684</v>
      </c>
      <c r="Y49" s="5">
        <f t="shared" si="11"/>
        <v>-873.79507883817723</v>
      </c>
    </row>
    <row r="50" spans="2:25" x14ac:dyDescent="0.35">
      <c r="B50">
        <v>289</v>
      </c>
      <c r="C50" t="s">
        <v>27</v>
      </c>
      <c r="D50">
        <v>1</v>
      </c>
      <c r="E50" s="3">
        <v>45938</v>
      </c>
      <c r="F50" s="3">
        <v>43496</v>
      </c>
      <c r="G50" s="3">
        <v>48468</v>
      </c>
      <c r="H50" s="3"/>
      <c r="I50" s="3"/>
      <c r="J50" s="3"/>
      <c r="K50" s="3"/>
      <c r="L50" s="3"/>
      <c r="O50" s="4">
        <f t="shared" si="12"/>
        <v>2350.049904217472</v>
      </c>
      <c r="P50" s="4">
        <f t="shared" si="13"/>
        <v>2289.4493758408162</v>
      </c>
      <c r="Q50" s="4">
        <f t="shared" si="14"/>
        <v>2410.1487659976947</v>
      </c>
      <c r="R50" s="4">
        <f t="shared" si="7"/>
        <v>60.600528376655802</v>
      </c>
      <c r="S50" s="4">
        <f t="shared" si="8"/>
        <v>60.098861780222705</v>
      </c>
      <c r="V50" s="4">
        <f t="shared" si="9"/>
        <v>-400.04990421747198</v>
      </c>
      <c r="W50" s="4">
        <f t="shared" si="4"/>
        <v>60.600528376655802</v>
      </c>
      <c r="X50" s="5">
        <f t="shared" si="10"/>
        <v>-339.44937584081617</v>
      </c>
      <c r="Y50" s="5">
        <f t="shared" si="11"/>
        <v>-460.65043259412778</v>
      </c>
    </row>
    <row r="51" spans="2:25" x14ac:dyDescent="0.35">
      <c r="B51">
        <v>290</v>
      </c>
      <c r="D51">
        <v>1</v>
      </c>
      <c r="E51" s="3">
        <v>26492</v>
      </c>
      <c r="F51" s="3">
        <v>24775</v>
      </c>
      <c r="G51" s="3">
        <v>28352</v>
      </c>
      <c r="H51" s="3"/>
      <c r="I51" s="3"/>
      <c r="J51" s="3"/>
      <c r="K51" s="3"/>
      <c r="L51" s="3"/>
      <c r="O51" s="4">
        <f t="shared" si="12"/>
        <v>1355.2510353635175</v>
      </c>
      <c r="P51" s="4">
        <f t="shared" si="13"/>
        <v>1304.0534367862842</v>
      </c>
      <c r="Q51" s="4">
        <f t="shared" si="14"/>
        <v>1409.8485147636923</v>
      </c>
      <c r="R51" s="4">
        <f t="shared" si="7"/>
        <v>51.197598577233293</v>
      </c>
      <c r="S51" s="4">
        <f t="shared" si="8"/>
        <v>54.597479400174734</v>
      </c>
      <c r="V51" s="4">
        <f t="shared" si="9"/>
        <v>594.74896463648247</v>
      </c>
      <c r="W51" s="4">
        <f t="shared" si="4"/>
        <v>54.597479400174734</v>
      </c>
      <c r="X51" s="5">
        <f t="shared" si="10"/>
        <v>649.3464440366572</v>
      </c>
      <c r="Y51" s="5">
        <f t="shared" si="11"/>
        <v>540.15148523630774</v>
      </c>
    </row>
    <row r="52" spans="2:25" x14ac:dyDescent="0.35">
      <c r="B52">
        <v>291</v>
      </c>
      <c r="C52" t="s">
        <v>28</v>
      </c>
      <c r="D52">
        <v>1</v>
      </c>
      <c r="E52" s="3">
        <v>13823</v>
      </c>
      <c r="F52" s="3">
        <v>12334</v>
      </c>
      <c r="G52" s="3">
        <v>15355</v>
      </c>
      <c r="H52" s="3"/>
      <c r="I52" s="3"/>
      <c r="J52" s="3"/>
      <c r="K52" s="3"/>
      <c r="L52" s="3"/>
      <c r="O52" s="4">
        <f t="shared" si="12"/>
        <v>707.1431021376228</v>
      </c>
      <c r="P52" s="4">
        <f t="shared" si="13"/>
        <v>649.21069987172677</v>
      </c>
      <c r="Q52" s="4">
        <f t="shared" si="14"/>
        <v>763.55191676765298</v>
      </c>
      <c r="R52" s="4">
        <f t="shared" si="7"/>
        <v>57.93240226589603</v>
      </c>
      <c r="S52" s="4">
        <f t="shared" si="8"/>
        <v>56.408814630030179</v>
      </c>
      <c r="V52" s="4">
        <f t="shared" si="9"/>
        <v>1242.8568978623771</v>
      </c>
      <c r="W52" s="4">
        <f t="shared" si="4"/>
        <v>57.93240226589603</v>
      </c>
      <c r="X52" s="5">
        <f t="shared" si="10"/>
        <v>1300.7893001282732</v>
      </c>
      <c r="Y52" s="5">
        <f t="shared" si="11"/>
        <v>1184.9244955964809</v>
      </c>
    </row>
    <row r="53" spans="2:25" x14ac:dyDescent="0.35">
      <c r="B53">
        <v>292</v>
      </c>
      <c r="D53">
        <v>1</v>
      </c>
      <c r="E53" s="3">
        <v>12839</v>
      </c>
      <c r="F53" s="3">
        <v>11414</v>
      </c>
      <c r="G53" s="3">
        <v>14391</v>
      </c>
      <c r="H53" s="3"/>
      <c r="I53" s="3"/>
      <c r="J53" s="3"/>
      <c r="K53" s="3"/>
      <c r="L53" s="3"/>
      <c r="O53" s="4">
        <f t="shared" si="12"/>
        <v>656.80462188706781</v>
      </c>
      <c r="P53" s="4">
        <f t="shared" si="13"/>
        <v>600.78570847542471</v>
      </c>
      <c r="Q53" s="4">
        <f t="shared" si="14"/>
        <v>715.61547601454208</v>
      </c>
      <c r="R53" s="4">
        <f t="shared" si="7"/>
        <v>56.018913411643098</v>
      </c>
      <c r="S53" s="4">
        <f t="shared" si="8"/>
        <v>58.810854127474272</v>
      </c>
      <c r="V53" s="4">
        <f t="shared" si="9"/>
        <v>1293.1953781129323</v>
      </c>
      <c r="W53" s="4">
        <f t="shared" si="4"/>
        <v>58.810854127474272</v>
      </c>
      <c r="X53" s="5">
        <f t="shared" si="10"/>
        <v>1352.0062322404065</v>
      </c>
      <c r="Y53" s="5">
        <f t="shared" si="11"/>
        <v>1234.3845239854581</v>
      </c>
    </row>
    <row r="54" spans="2:25" x14ac:dyDescent="0.35">
      <c r="B54">
        <v>293</v>
      </c>
      <c r="D54">
        <v>1</v>
      </c>
      <c r="E54" s="3">
        <v>4833</v>
      </c>
      <c r="F54" s="3">
        <v>3963</v>
      </c>
      <c r="G54" s="3">
        <v>5452</v>
      </c>
      <c r="J54" s="3"/>
      <c r="K54" s="3"/>
      <c r="L54" s="3"/>
      <c r="O54" s="4">
        <f t="shared" si="12"/>
        <v>247.24174293793899</v>
      </c>
      <c r="P54" s="4">
        <f t="shared" si="13"/>
        <v>208.59591402559209</v>
      </c>
      <c r="Q54" s="4">
        <f t="shared" si="14"/>
        <v>271.1094138858511</v>
      </c>
      <c r="R54" s="4">
        <f t="shared" si="7"/>
        <v>38.6458289123469</v>
      </c>
      <c r="S54" s="4">
        <f t="shared" si="8"/>
        <v>23.867670947912103</v>
      </c>
      <c r="V54" s="4">
        <f t="shared" si="9"/>
        <v>1702.7582570620609</v>
      </c>
      <c r="W54" s="4">
        <f t="shared" si="4"/>
        <v>38.6458289123469</v>
      </c>
      <c r="X54" s="5">
        <f t="shared" si="10"/>
        <v>1741.4040859744077</v>
      </c>
      <c r="Y54" s="5">
        <f t="shared" si="11"/>
        <v>1664.1124281497141</v>
      </c>
    </row>
    <row r="55" spans="2:25" x14ac:dyDescent="0.35">
      <c r="B55">
        <v>294</v>
      </c>
      <c r="D55">
        <v>0.39</v>
      </c>
      <c r="E55" s="3">
        <v>4693</v>
      </c>
      <c r="F55" s="3">
        <v>3799</v>
      </c>
      <c r="G55" s="3">
        <v>5306</v>
      </c>
      <c r="H55" s="3"/>
      <c r="I55" s="3"/>
      <c r="J55" s="3"/>
      <c r="K55" s="3"/>
      <c r="L55" s="3"/>
      <c r="O55" s="4">
        <f t="shared" si="12"/>
        <v>240.07976404050234</v>
      </c>
      <c r="P55" s="4">
        <f t="shared" si="13"/>
        <v>199.96363295059913</v>
      </c>
      <c r="Q55" s="4">
        <f t="shared" si="14"/>
        <v>263.84933053527624</v>
      </c>
      <c r="R55" s="4">
        <f t="shared" si="7"/>
        <v>40.116131089903206</v>
      </c>
      <c r="S55" s="4">
        <f t="shared" si="8"/>
        <v>23.769566494773898</v>
      </c>
      <c r="V55" s="4">
        <f t="shared" si="9"/>
        <v>1709.9202359594976</v>
      </c>
      <c r="W55" s="4">
        <f t="shared" si="4"/>
        <v>40.116131089903206</v>
      </c>
      <c r="X55" s="5">
        <f t="shared" si="10"/>
        <v>1750.0363670494007</v>
      </c>
      <c r="Y55" s="5">
        <f t="shared" si="11"/>
        <v>1669.8041048695945</v>
      </c>
    </row>
    <row r="56" spans="2:25" x14ac:dyDescent="0.35">
      <c r="B56">
        <v>295</v>
      </c>
      <c r="D56">
        <v>1</v>
      </c>
      <c r="E56" s="3">
        <v>3484</v>
      </c>
      <c r="F56" s="3">
        <v>2644</v>
      </c>
      <c r="G56" s="3">
        <v>4350</v>
      </c>
      <c r="H56" s="3"/>
      <c r="I56" s="3"/>
      <c r="J56" s="3"/>
      <c r="K56" s="3"/>
      <c r="L56" s="3"/>
      <c r="O56" s="4">
        <f t="shared" si="12"/>
        <v>178.23096056192418</v>
      </c>
      <c r="P56" s="4">
        <f t="shared" si="13"/>
        <v>139.16921440415481</v>
      </c>
      <c r="Q56" s="4">
        <f t="shared" si="14"/>
        <v>216.31070256849821</v>
      </c>
      <c r="R56" s="4">
        <f t="shared" si="7"/>
        <v>39.061746157769363</v>
      </c>
      <c r="S56" s="4">
        <f t="shared" si="8"/>
        <v>38.079742006574037</v>
      </c>
      <c r="V56" s="4">
        <f t="shared" si="9"/>
        <v>1771.7690394380759</v>
      </c>
      <c r="W56" s="4">
        <f t="shared" si="4"/>
        <v>39.061746157769363</v>
      </c>
      <c r="X56" s="5">
        <f t="shared" si="10"/>
        <v>1810.8307855958453</v>
      </c>
      <c r="Y56" s="5">
        <f t="shared" si="11"/>
        <v>1732.7072932803064</v>
      </c>
    </row>
    <row r="57" spans="2:25" x14ac:dyDescent="0.35">
      <c r="B57">
        <v>296</v>
      </c>
      <c r="D57">
        <v>0.98</v>
      </c>
      <c r="E57" s="3">
        <v>4450</v>
      </c>
      <c r="F57" s="3">
        <v>3520</v>
      </c>
      <c r="G57" s="3">
        <v>5130</v>
      </c>
      <c r="H57" s="3"/>
      <c r="I57" s="3"/>
      <c r="J57" s="3"/>
      <c r="K57" s="3"/>
      <c r="L57" s="3"/>
      <c r="O57" s="4">
        <f t="shared" si="12"/>
        <v>227.64861495423725</v>
      </c>
      <c r="P57" s="4">
        <f t="shared" si="13"/>
        <v>185.27822795106843</v>
      </c>
      <c r="Q57" s="4">
        <f t="shared" si="14"/>
        <v>255.09744923595309</v>
      </c>
      <c r="R57" s="4">
        <f t="shared" si="7"/>
        <v>42.370387003168815</v>
      </c>
      <c r="S57" s="4">
        <f t="shared" si="8"/>
        <v>27.448834281715847</v>
      </c>
      <c r="V57" s="4">
        <f t="shared" si="9"/>
        <v>1722.3513850457628</v>
      </c>
      <c r="W57" s="4">
        <f t="shared" si="4"/>
        <v>42.370387003168815</v>
      </c>
      <c r="X57" s="5">
        <f t="shared" si="10"/>
        <v>1764.7217720489316</v>
      </c>
      <c r="Y57" s="5">
        <f t="shared" si="11"/>
        <v>1679.9809980425939</v>
      </c>
    </row>
    <row r="58" spans="2:25" x14ac:dyDescent="0.35">
      <c r="B58">
        <v>297</v>
      </c>
      <c r="D58">
        <v>1</v>
      </c>
      <c r="E58">
        <v>144</v>
      </c>
      <c r="F58">
        <v>3</v>
      </c>
      <c r="G58">
        <v>492</v>
      </c>
      <c r="H58" s="3"/>
      <c r="I58" s="3"/>
      <c r="J58" s="3"/>
      <c r="K58" s="3"/>
      <c r="L58" s="3"/>
      <c r="O58" s="4">
        <f t="shared" si="12"/>
        <v>7.3666068659348678</v>
      </c>
      <c r="P58" s="4">
        <f t="shared" si="13"/>
        <v>0.15790758064011515</v>
      </c>
      <c r="Q58" s="4">
        <f t="shared" si="14"/>
        <v>24.465486359471523</v>
      </c>
      <c r="R58" s="4">
        <f t="shared" si="7"/>
        <v>7.2086992852947525</v>
      </c>
      <c r="S58" s="4">
        <f t="shared" si="8"/>
        <v>17.098879493536657</v>
      </c>
      <c r="V58" s="4">
        <f t="shared" si="9"/>
        <v>1942.633393134065</v>
      </c>
      <c r="W58" s="4">
        <f t="shared" si="4"/>
        <v>17.098879493536657</v>
      </c>
      <c r="X58" s="5">
        <f t="shared" si="10"/>
        <v>1959.7322726276018</v>
      </c>
      <c r="Y58" s="5">
        <f t="shared" si="11"/>
        <v>1925.5345136405283</v>
      </c>
    </row>
    <row r="59" spans="2:25" x14ac:dyDescent="0.35">
      <c r="B59">
        <v>298</v>
      </c>
      <c r="C59" t="s">
        <v>29</v>
      </c>
      <c r="D59">
        <v>1</v>
      </c>
      <c r="E59" s="3">
        <v>21111</v>
      </c>
      <c r="F59" s="3">
        <v>19560</v>
      </c>
      <c r="G59" s="3">
        <v>22668</v>
      </c>
      <c r="H59" s="3"/>
      <c r="I59" s="3"/>
      <c r="J59" s="3"/>
      <c r="K59" s="3"/>
      <c r="L59" s="3"/>
      <c r="O59" s="4">
        <f t="shared" si="12"/>
        <v>1079.9752607413263</v>
      </c>
      <c r="P59" s="4">
        <f t="shared" si="13"/>
        <v>1029.5574257735507</v>
      </c>
      <c r="Q59" s="4">
        <f t="shared" si="14"/>
        <v>1127.202530074188</v>
      </c>
      <c r="R59" s="4">
        <f t="shared" si="7"/>
        <v>50.417834967775661</v>
      </c>
      <c r="S59" s="4">
        <f t="shared" si="8"/>
        <v>47.227269332861624</v>
      </c>
      <c r="V59" s="4">
        <f t="shared" si="9"/>
        <v>870.02473925867366</v>
      </c>
      <c r="W59" s="4">
        <f t="shared" si="4"/>
        <v>50.417834967775661</v>
      </c>
      <c r="X59" s="5">
        <f t="shared" si="10"/>
        <v>920.44257422644932</v>
      </c>
      <c r="Y59" s="5">
        <f t="shared" si="11"/>
        <v>819.606904290898</v>
      </c>
    </row>
    <row r="60" spans="2:25" x14ac:dyDescent="0.35">
      <c r="B60">
        <v>299</v>
      </c>
      <c r="D60">
        <v>1</v>
      </c>
      <c r="E60" s="3">
        <v>18895</v>
      </c>
      <c r="F60" s="3">
        <v>17388</v>
      </c>
      <c r="G60" s="3">
        <v>20383</v>
      </c>
      <c r="H60" s="3"/>
      <c r="I60" s="3"/>
      <c r="J60" s="3"/>
      <c r="K60" s="3"/>
      <c r="L60" s="3"/>
      <c r="O60" s="4">
        <f t="shared" si="12"/>
        <v>966.61136619332865</v>
      </c>
      <c r="P60" s="4">
        <f t="shared" si="13"/>
        <v>915.23233739010732</v>
      </c>
      <c r="Q60" s="4">
        <f t="shared" si="14"/>
        <v>1013.5772529778619</v>
      </c>
      <c r="R60" s="4">
        <f t="shared" si="7"/>
        <v>51.379028803221331</v>
      </c>
      <c r="S60" s="4">
        <f t="shared" si="8"/>
        <v>46.965886784533268</v>
      </c>
      <c r="V60" s="4">
        <f t="shared" si="9"/>
        <v>983.38863380667135</v>
      </c>
      <c r="W60" s="4">
        <f t="shared" si="4"/>
        <v>51.379028803221331</v>
      </c>
      <c r="X60" s="5">
        <f t="shared" si="10"/>
        <v>1034.7676626098928</v>
      </c>
      <c r="Y60" s="5">
        <f t="shared" si="11"/>
        <v>932.00960500345002</v>
      </c>
    </row>
    <row r="61" spans="2:25" x14ac:dyDescent="0.35">
      <c r="B61">
        <v>300</v>
      </c>
      <c r="D61">
        <v>1</v>
      </c>
      <c r="E61" s="3">
        <v>5021</v>
      </c>
      <c r="F61" s="3">
        <v>4158</v>
      </c>
      <c r="G61" s="3">
        <v>5835</v>
      </c>
      <c r="H61" s="3"/>
      <c r="I61" s="3"/>
      <c r="J61" s="3"/>
      <c r="K61" s="3"/>
      <c r="L61" s="3"/>
      <c r="O61" s="4">
        <f t="shared" si="12"/>
        <v>256.85925745735398</v>
      </c>
      <c r="P61" s="4">
        <f t="shared" si="13"/>
        <v>218.85990676719959</v>
      </c>
      <c r="Q61" s="4">
        <f t="shared" si="14"/>
        <v>290.15470103153729</v>
      </c>
      <c r="R61" s="4">
        <f t="shared" si="7"/>
        <v>37.999350690154387</v>
      </c>
      <c r="S61" s="4">
        <f t="shared" si="8"/>
        <v>33.295443574183309</v>
      </c>
      <c r="V61" s="4">
        <f t="shared" si="9"/>
        <v>1693.140742542646</v>
      </c>
      <c r="W61" s="4">
        <f t="shared" si="4"/>
        <v>37.999350690154387</v>
      </c>
      <c r="X61" s="5">
        <f t="shared" si="10"/>
        <v>1731.1400932328004</v>
      </c>
      <c r="Y61" s="5">
        <f t="shared" si="11"/>
        <v>1655.1413918524916</v>
      </c>
    </row>
    <row r="62" spans="2:25" x14ac:dyDescent="0.35">
      <c r="B62">
        <v>301</v>
      </c>
      <c r="C62" t="s">
        <v>30</v>
      </c>
      <c r="D62">
        <v>1</v>
      </c>
      <c r="E62" s="3">
        <v>10811</v>
      </c>
      <c r="F62" s="3">
        <v>9523</v>
      </c>
      <c r="G62" s="3">
        <v>12138</v>
      </c>
      <c r="H62" s="3"/>
      <c r="I62" s="3"/>
      <c r="J62" s="3"/>
      <c r="K62" s="3"/>
      <c r="L62" s="3"/>
      <c r="O62" s="4">
        <f t="shared" si="12"/>
        <v>553.05824185848508</v>
      </c>
      <c r="P62" s="4">
        <f t="shared" si="13"/>
        <v>501.25129681193886</v>
      </c>
      <c r="Q62" s="4">
        <f t="shared" si="14"/>
        <v>603.58145006354744</v>
      </c>
      <c r="R62" s="4">
        <f t="shared" si="7"/>
        <v>51.806945046546218</v>
      </c>
      <c r="S62" s="4">
        <f t="shared" si="8"/>
        <v>50.52320820506236</v>
      </c>
      <c r="V62" s="4">
        <f t="shared" si="9"/>
        <v>1396.941758141515</v>
      </c>
      <c r="W62" s="4">
        <f t="shared" si="4"/>
        <v>51.806945046546218</v>
      </c>
      <c r="X62" s="5">
        <f t="shared" si="10"/>
        <v>1448.7487031880612</v>
      </c>
      <c r="Y62" s="5">
        <f t="shared" si="11"/>
        <v>1345.1348130949689</v>
      </c>
    </row>
    <row r="63" spans="2:25" x14ac:dyDescent="0.35">
      <c r="B63">
        <v>302</v>
      </c>
      <c r="D63">
        <v>1</v>
      </c>
      <c r="E63" s="3">
        <v>5247</v>
      </c>
      <c r="F63" s="3">
        <v>4728</v>
      </c>
      <c r="G63" s="3">
        <v>5731</v>
      </c>
      <c r="H63" s="3"/>
      <c r="I63" s="3"/>
      <c r="J63" s="3"/>
      <c r="K63" s="3"/>
      <c r="L63" s="3"/>
      <c r="O63" s="4">
        <f t="shared" si="12"/>
        <v>268.42073767750173</v>
      </c>
      <c r="P63" s="4">
        <f t="shared" si="13"/>
        <v>248.86234708882145</v>
      </c>
      <c r="Q63" s="4">
        <f t="shared" si="14"/>
        <v>284.98313480920996</v>
      </c>
      <c r="R63" s="4">
        <f t="shared" si="7"/>
        <v>19.558390588680282</v>
      </c>
      <c r="S63" s="4">
        <f t="shared" si="8"/>
        <v>16.562397131708224</v>
      </c>
      <c r="V63" s="4">
        <f t="shared" si="9"/>
        <v>1681.5792623224984</v>
      </c>
      <c r="W63" s="4">
        <f t="shared" si="4"/>
        <v>19.558390588680282</v>
      </c>
      <c r="X63" s="5">
        <f t="shared" si="10"/>
        <v>1701.1376529111787</v>
      </c>
      <c r="Y63" s="5">
        <f t="shared" si="11"/>
        <v>1662.020871733818</v>
      </c>
    </row>
    <row r="64" spans="2:25" x14ac:dyDescent="0.35">
      <c r="B64">
        <v>303</v>
      </c>
      <c r="D64">
        <v>1</v>
      </c>
      <c r="E64" s="3">
        <v>4824</v>
      </c>
      <c r="F64" s="3">
        <v>4278</v>
      </c>
      <c r="G64" s="3">
        <v>5319</v>
      </c>
      <c r="H64" s="3"/>
      <c r="I64" s="3"/>
      <c r="J64" s="3"/>
      <c r="K64" s="3"/>
      <c r="L64" s="3"/>
      <c r="O64" s="4">
        <f t="shared" si="12"/>
        <v>246.78133000881809</v>
      </c>
      <c r="P64" s="4">
        <f t="shared" si="13"/>
        <v>225.17620999280419</v>
      </c>
      <c r="Q64" s="4">
        <f t="shared" si="14"/>
        <v>264.49577631306715</v>
      </c>
      <c r="R64" s="4">
        <f t="shared" si="7"/>
        <v>21.605120016013899</v>
      </c>
      <c r="S64" s="4">
        <f t="shared" si="8"/>
        <v>17.714446304249066</v>
      </c>
      <c r="V64" s="4">
        <f t="shared" si="9"/>
        <v>1703.218669991182</v>
      </c>
      <c r="W64" s="4">
        <f t="shared" si="4"/>
        <v>21.605120016013899</v>
      </c>
      <c r="X64" s="5">
        <f t="shared" si="10"/>
        <v>1724.8237900071958</v>
      </c>
      <c r="Y64" s="5">
        <f t="shared" si="11"/>
        <v>1681.6135499751681</v>
      </c>
    </row>
    <row r="65" spans="2:25" x14ac:dyDescent="0.35">
      <c r="B65">
        <v>304</v>
      </c>
      <c r="D65">
        <v>0.35</v>
      </c>
      <c r="E65" s="3">
        <v>4724</v>
      </c>
      <c r="F65" s="3">
        <v>4144</v>
      </c>
      <c r="G65" s="3">
        <v>5227</v>
      </c>
      <c r="H65" s="3"/>
      <c r="I65" s="3"/>
      <c r="J65" s="3"/>
      <c r="K65" s="3"/>
      <c r="L65" s="3"/>
      <c r="O65" s="4">
        <f>E65/$J$44</f>
        <v>241.6656307963633</v>
      </c>
      <c r="P65" s="4">
        <f t="shared" si="13"/>
        <v>218.12300472421239</v>
      </c>
      <c r="Q65" s="4">
        <f t="shared" si="14"/>
        <v>259.92092927023913</v>
      </c>
      <c r="R65" s="4">
        <f t="shared" si="7"/>
        <v>23.54262607215091</v>
      </c>
      <c r="S65" s="4">
        <f t="shared" si="8"/>
        <v>18.255298473875825</v>
      </c>
      <c r="V65" s="4">
        <f t="shared" si="9"/>
        <v>1708.3343692036367</v>
      </c>
      <c r="W65" s="4">
        <f t="shared" si="4"/>
        <v>23.54262607215091</v>
      </c>
      <c r="X65" s="5">
        <f t="shared" si="10"/>
        <v>1731.8769952757875</v>
      </c>
      <c r="Y65" s="5">
        <f t="shared" si="11"/>
        <v>1684.7917431314859</v>
      </c>
    </row>
    <row r="66" spans="2:25" x14ac:dyDescent="0.35">
      <c r="B66">
        <v>305</v>
      </c>
      <c r="D66">
        <v>1</v>
      </c>
      <c r="E66" s="3">
        <v>3102</v>
      </c>
      <c r="F66" s="3">
        <v>2393</v>
      </c>
      <c r="G66" s="3">
        <v>3805</v>
      </c>
      <c r="H66" s="3"/>
      <c r="I66" s="3"/>
      <c r="J66" s="3"/>
      <c r="K66" s="3"/>
      <c r="L66" s="3"/>
      <c r="O66" s="4">
        <f t="shared" si="12"/>
        <v>158.68898957034693</v>
      </c>
      <c r="P66" s="4">
        <f t="shared" si="13"/>
        <v>125.95761349059852</v>
      </c>
      <c r="Q66" s="4">
        <f t="shared" si="14"/>
        <v>189.20970649957144</v>
      </c>
      <c r="R66" s="4">
        <f t="shared" si="7"/>
        <v>32.731376079748415</v>
      </c>
      <c r="S66" s="4">
        <f t="shared" si="8"/>
        <v>30.520716929224506</v>
      </c>
      <c r="V66" s="4">
        <f t="shared" si="9"/>
        <v>1791.3110104296532</v>
      </c>
      <c r="W66" s="4">
        <f t="shared" si="4"/>
        <v>32.731376079748415</v>
      </c>
      <c r="X66" s="5">
        <f t="shared" si="10"/>
        <v>1824.0423865094015</v>
      </c>
      <c r="Y66" s="5">
        <f t="shared" si="11"/>
        <v>1758.5796343499048</v>
      </c>
    </row>
    <row r="67" spans="2:25" x14ac:dyDescent="0.35">
      <c r="B67">
        <v>306</v>
      </c>
      <c r="D67">
        <v>0.48</v>
      </c>
      <c r="E67" s="3">
        <v>5063</v>
      </c>
      <c r="F67" s="3">
        <v>4529</v>
      </c>
      <c r="G67" s="3">
        <v>5583</v>
      </c>
      <c r="H67" s="3"/>
      <c r="I67" s="3"/>
      <c r="J67" s="3"/>
      <c r="K67" s="3"/>
      <c r="L67" s="3"/>
      <c r="O67" s="4">
        <f t="shared" si="12"/>
        <v>259.00785112658497</v>
      </c>
      <c r="P67" s="4">
        <f t="shared" si="13"/>
        <v>238.3878109063605</v>
      </c>
      <c r="Q67" s="4">
        <f t="shared" si="14"/>
        <v>277.62359826205187</v>
      </c>
      <c r="R67" s="4">
        <f t="shared" si="7"/>
        <v>20.620040220224467</v>
      </c>
      <c r="S67" s="4">
        <f t="shared" si="8"/>
        <v>18.615747135466904</v>
      </c>
      <c r="V67" s="4">
        <f t="shared" si="9"/>
        <v>1690.9921488734151</v>
      </c>
      <c r="W67" s="4">
        <f t="shared" ref="W67:W73" si="15">MAX(R67:S67)</f>
        <v>20.620040220224467</v>
      </c>
      <c r="X67" s="5">
        <f t="shared" si="10"/>
        <v>1711.6121890936395</v>
      </c>
      <c r="Y67" s="5">
        <f t="shared" si="11"/>
        <v>1670.3721086531907</v>
      </c>
    </row>
    <row r="68" spans="2:25" x14ac:dyDescent="0.35">
      <c r="B68">
        <v>307</v>
      </c>
      <c r="D68">
        <v>1</v>
      </c>
      <c r="E68" s="3">
        <v>6594</v>
      </c>
      <c r="F68" s="3">
        <v>5502</v>
      </c>
      <c r="G68" s="3">
        <v>7619</v>
      </c>
      <c r="H68" s="3"/>
      <c r="I68" s="3"/>
      <c r="J68" s="3"/>
      <c r="K68" s="3"/>
      <c r="L68" s="3"/>
      <c r="O68" s="4">
        <f t="shared" si="12"/>
        <v>337.32920606926751</v>
      </c>
      <c r="P68" s="4">
        <f t="shared" si="13"/>
        <v>289.60250289397118</v>
      </c>
      <c r="Q68" s="4">
        <f t="shared" si="14"/>
        <v>378.86695238376734</v>
      </c>
      <c r="R68" s="4">
        <f t="shared" ref="R68:R73" si="16">O68-MIN(P68:Q68)</f>
        <v>47.726703175296336</v>
      </c>
      <c r="S68" s="4">
        <f t="shared" ref="S68:S73" si="17">MAX(P68:Q68)-O68</f>
        <v>41.537746314499827</v>
      </c>
      <c r="V68" s="4">
        <f t="shared" si="9"/>
        <v>1612.6707939307325</v>
      </c>
      <c r="W68" s="4">
        <f t="shared" si="15"/>
        <v>47.726703175296336</v>
      </c>
      <c r="X68" s="5">
        <f t="shared" si="10"/>
        <v>1660.3974971060288</v>
      </c>
      <c r="Y68" s="5">
        <f t="shared" si="11"/>
        <v>1564.9440907554363</v>
      </c>
    </row>
    <row r="69" spans="2:25" x14ac:dyDescent="0.35">
      <c r="B69">
        <v>308</v>
      </c>
      <c r="D69">
        <v>1</v>
      </c>
      <c r="E69" s="3">
        <v>4994</v>
      </c>
      <c r="F69" s="3">
        <v>4223</v>
      </c>
      <c r="G69" s="3">
        <v>5700</v>
      </c>
      <c r="H69" s="3"/>
      <c r="I69" s="3"/>
      <c r="J69" s="3"/>
      <c r="K69" s="3"/>
      <c r="L69" s="3"/>
      <c r="O69" s="4">
        <f t="shared" si="12"/>
        <v>255.47801866999117</v>
      </c>
      <c r="P69" s="4">
        <f t="shared" si="13"/>
        <v>222.28123768106875</v>
      </c>
      <c r="Q69" s="4">
        <f t="shared" si="14"/>
        <v>283.44161026217012</v>
      </c>
      <c r="R69" s="4">
        <f t="shared" si="16"/>
        <v>33.196780988922427</v>
      </c>
      <c r="S69" s="4">
        <f t="shared" si="17"/>
        <v>27.963591592178943</v>
      </c>
      <c r="V69" s="4">
        <f t="shared" si="9"/>
        <v>1694.5219813300089</v>
      </c>
      <c r="W69" s="4">
        <f t="shared" si="15"/>
        <v>33.196780988922427</v>
      </c>
      <c r="X69" s="5">
        <f t="shared" si="10"/>
        <v>1727.7187623189313</v>
      </c>
      <c r="Y69" s="5">
        <f t="shared" si="11"/>
        <v>1661.3252003410864</v>
      </c>
    </row>
    <row r="70" spans="2:25" x14ac:dyDescent="0.35">
      <c r="B70">
        <v>309</v>
      </c>
      <c r="D70">
        <v>1</v>
      </c>
      <c r="E70" s="3">
        <v>4113</v>
      </c>
      <c r="F70" s="3">
        <v>3371</v>
      </c>
      <c r="G70" s="3">
        <v>4906</v>
      </c>
      <c r="H70" s="3"/>
      <c r="I70" s="3"/>
      <c r="J70" s="3"/>
      <c r="K70" s="3"/>
      <c r="L70" s="3"/>
      <c r="O70" s="4">
        <f t="shared" si="12"/>
        <v>210.40870860826467</v>
      </c>
      <c r="P70" s="4">
        <f t="shared" si="13"/>
        <v>177.43548477927604</v>
      </c>
      <c r="Q70" s="4">
        <f t="shared" si="14"/>
        <v>243.95869121863271</v>
      </c>
      <c r="R70" s="4">
        <f t="shared" si="16"/>
        <v>32.973223828988637</v>
      </c>
      <c r="S70" s="4">
        <f t="shared" si="17"/>
        <v>33.549982610368033</v>
      </c>
      <c r="V70" s="4">
        <f t="shared" si="9"/>
        <v>1739.5912913917352</v>
      </c>
      <c r="W70" s="4">
        <f t="shared" si="15"/>
        <v>33.549982610368033</v>
      </c>
      <c r="X70" s="5">
        <f t="shared" si="10"/>
        <v>1773.1412740021033</v>
      </c>
      <c r="Y70" s="5">
        <f t="shared" si="11"/>
        <v>1706.0413087813672</v>
      </c>
    </row>
    <row r="71" spans="2:25" x14ac:dyDescent="0.35">
      <c r="B71">
        <v>310</v>
      </c>
      <c r="D71">
        <v>1</v>
      </c>
      <c r="E71" s="3">
        <v>2925</v>
      </c>
      <c r="F71" s="3">
        <v>2227</v>
      </c>
      <c r="G71" s="3">
        <v>3661</v>
      </c>
      <c r="H71" s="3"/>
      <c r="I71" s="3"/>
      <c r="J71" s="3"/>
      <c r="K71" s="3"/>
      <c r="L71" s="3"/>
      <c r="O71" s="4">
        <f t="shared" si="12"/>
        <v>149.63420196430201</v>
      </c>
      <c r="P71" s="4">
        <f t="shared" si="13"/>
        <v>117.2200606951788</v>
      </c>
      <c r="Q71" s="4">
        <f t="shared" si="14"/>
        <v>182.04907634557978</v>
      </c>
      <c r="R71" s="4">
        <f t="shared" si="16"/>
        <v>32.414141269123206</v>
      </c>
      <c r="S71" s="4">
        <f t="shared" si="17"/>
        <v>32.41487438127777</v>
      </c>
      <c r="V71" s="4">
        <f t="shared" si="9"/>
        <v>1800.3657980356979</v>
      </c>
      <c r="W71" s="4">
        <f t="shared" si="15"/>
        <v>32.41487438127777</v>
      </c>
      <c r="X71" s="5">
        <f t="shared" si="10"/>
        <v>1832.7806724169757</v>
      </c>
      <c r="Y71" s="5">
        <f t="shared" si="11"/>
        <v>1767.9509236544202</v>
      </c>
    </row>
    <row r="72" spans="2:25" x14ac:dyDescent="0.35">
      <c r="B72">
        <v>311</v>
      </c>
      <c r="C72" t="s">
        <v>31</v>
      </c>
      <c r="D72">
        <v>1</v>
      </c>
      <c r="E72" s="3">
        <v>49866</v>
      </c>
      <c r="F72" s="3">
        <v>47470</v>
      </c>
      <c r="G72" s="3">
        <v>52529</v>
      </c>
      <c r="H72" s="3"/>
      <c r="I72" s="3"/>
      <c r="J72" s="3"/>
      <c r="K72" s="3"/>
      <c r="L72" s="3"/>
      <c r="O72" s="4">
        <f t="shared" si="12"/>
        <v>2550.9945692826955</v>
      </c>
      <c r="P72" s="4">
        <f t="shared" si="13"/>
        <v>2498.6242843287555</v>
      </c>
      <c r="Q72" s="4">
        <f t="shared" si="14"/>
        <v>2612.0884816599182</v>
      </c>
      <c r="R72" s="4">
        <f t="shared" si="16"/>
        <v>52.370284953939972</v>
      </c>
      <c r="S72" s="4">
        <f t="shared" si="17"/>
        <v>61.09391237722275</v>
      </c>
      <c r="V72" s="4">
        <f t="shared" si="9"/>
        <v>-600.99456928269547</v>
      </c>
      <c r="W72" s="4">
        <f t="shared" si="15"/>
        <v>61.09391237722275</v>
      </c>
      <c r="X72" s="5">
        <f t="shared" si="10"/>
        <v>-539.90065690547272</v>
      </c>
      <c r="Y72" s="5">
        <f t="shared" si="11"/>
        <v>-662.08848165991822</v>
      </c>
    </row>
    <row r="73" spans="2:25" x14ac:dyDescent="0.35">
      <c r="B73">
        <v>312</v>
      </c>
      <c r="C73" t="s">
        <v>32</v>
      </c>
      <c r="D73">
        <v>1</v>
      </c>
      <c r="E73" s="3">
        <v>20021</v>
      </c>
      <c r="F73" s="3">
        <v>17867</v>
      </c>
      <c r="G73" s="3">
        <v>22226</v>
      </c>
      <c r="H73" s="3"/>
      <c r="I73" s="3"/>
      <c r="J73" s="3"/>
      <c r="K73" s="3"/>
      <c r="L73" s="3"/>
      <c r="O73" s="4">
        <f t="shared" si="12"/>
        <v>1024.2141393255695</v>
      </c>
      <c r="P73" s="4">
        <f t="shared" si="13"/>
        <v>940.44491443231243</v>
      </c>
      <c r="Q73" s="4">
        <f t="shared" si="14"/>
        <v>1105.2233736292969</v>
      </c>
      <c r="R73" s="4">
        <f t="shared" si="16"/>
        <v>83.769224893257046</v>
      </c>
      <c r="S73" s="4">
        <f t="shared" si="17"/>
        <v>81.009234303727453</v>
      </c>
      <c r="V73" s="4">
        <f t="shared" si="9"/>
        <v>925.78586067443052</v>
      </c>
      <c r="W73" s="4">
        <f t="shared" si="15"/>
        <v>83.769224893257046</v>
      </c>
      <c r="X73" s="5">
        <f t="shared" si="10"/>
        <v>1009.5550855676876</v>
      </c>
      <c r="Y73" s="5">
        <f t="shared" si="11"/>
        <v>842.01663578117348</v>
      </c>
    </row>
    <row r="74" spans="2:25" x14ac:dyDescent="0.35">
      <c r="E74" s="3"/>
      <c r="F74" s="3"/>
      <c r="G74" s="3"/>
      <c r="H74" s="3"/>
      <c r="I74" s="3"/>
      <c r="J74" s="3"/>
      <c r="K74" s="3"/>
      <c r="L74" s="3"/>
      <c r="R74" s="4"/>
      <c r="S74" s="4"/>
      <c r="V74" s="4"/>
      <c r="W74" s="4"/>
    </row>
    <row r="75" spans="2:25" x14ac:dyDescent="0.35">
      <c r="E75" s="3"/>
      <c r="F75" s="3"/>
      <c r="G75" s="3"/>
      <c r="H75" s="3"/>
      <c r="I75" s="3"/>
      <c r="J75" s="3"/>
      <c r="K75" s="3"/>
      <c r="L75" s="3"/>
      <c r="R75" s="4"/>
      <c r="S75" s="4"/>
      <c r="V75" s="4"/>
      <c r="W75" s="4"/>
    </row>
    <row r="76" spans="2:25" x14ac:dyDescent="0.35">
      <c r="E76" s="3"/>
      <c r="F76" s="3"/>
      <c r="G76" s="3"/>
      <c r="H76" s="3"/>
      <c r="I76" s="3"/>
      <c r="J76" s="3"/>
      <c r="K76" s="3"/>
      <c r="L76" s="3"/>
      <c r="R76" s="4"/>
      <c r="S76" s="4"/>
      <c r="V76" s="4"/>
      <c r="W76" s="4"/>
    </row>
    <row r="77" spans="2:25" x14ac:dyDescent="0.35">
      <c r="H77" s="3"/>
      <c r="I77" s="3"/>
      <c r="J77" s="3">
        <f>J79/4206</f>
        <v>32.881954350927245</v>
      </c>
      <c r="K77" s="3">
        <f>K79/4206</f>
        <v>32.028649548264383</v>
      </c>
      <c r="L77" s="3">
        <f>L79/4206</f>
        <v>33.745720399429388</v>
      </c>
      <c r="R77" s="4"/>
      <c r="S77" s="4"/>
      <c r="V77" s="4"/>
      <c r="W77" s="4"/>
    </row>
    <row r="78" spans="2:25" x14ac:dyDescent="0.35">
      <c r="H78" s="3"/>
      <c r="I78" s="3"/>
      <c r="J78" s="3"/>
      <c r="R78" s="4"/>
      <c r="S78" s="4"/>
      <c r="V78" s="4"/>
      <c r="W78" s="4"/>
    </row>
    <row r="79" spans="2:25" x14ac:dyDescent="0.35">
      <c r="H79" s="3">
        <f>E80-E2</f>
        <v>28754</v>
      </c>
      <c r="I79" s="3"/>
      <c r="J79" s="3">
        <f>H79+E80+J9</f>
        <v>138301.5</v>
      </c>
      <c r="K79" s="3">
        <f>F80+H79+K9</f>
        <v>134712.5</v>
      </c>
      <c r="L79" s="6">
        <f>G80+H79+L9</f>
        <v>141934.5</v>
      </c>
      <c r="R79" s="4"/>
      <c r="S79" s="4"/>
      <c r="V79" s="4"/>
      <c r="W79" s="4"/>
    </row>
    <row r="80" spans="2:25" x14ac:dyDescent="0.35">
      <c r="B80">
        <v>3</v>
      </c>
      <c r="C80" t="s">
        <v>33</v>
      </c>
      <c r="D80">
        <v>1</v>
      </c>
      <c r="E80" s="3">
        <v>99802</v>
      </c>
      <c r="F80" s="3">
        <v>96540</v>
      </c>
      <c r="G80" s="3">
        <v>103109</v>
      </c>
      <c r="H80" s="3"/>
      <c r="I80" s="3"/>
      <c r="J80" s="3"/>
      <c r="K80" s="3"/>
      <c r="L80" s="3"/>
      <c r="O80" s="4">
        <f>E80/$J$77</f>
        <v>3035.1602260279174</v>
      </c>
      <c r="P80" s="4">
        <f>F80/$K$77</f>
        <v>3014.1764127308156</v>
      </c>
      <c r="Q80" s="4">
        <f>G80/$L$77</f>
        <v>3055.4689240459506</v>
      </c>
      <c r="R80" s="4">
        <f t="shared" ref="R80:R88" si="18">O80-MIN(P80:Q80)</f>
        <v>20.983813297101733</v>
      </c>
      <c r="S80" s="4">
        <f t="shared" ref="S80:S88" si="19">MAX(P80:Q80)-O80</f>
        <v>20.308698018033283</v>
      </c>
      <c r="V80" s="4">
        <f t="shared" ref="V80:V88" si="20">1950-O80</f>
        <v>-1085.1602260279174</v>
      </c>
      <c r="W80" s="4">
        <f t="shared" ref="W80:W88" si="21">MAX(R80:S80)</f>
        <v>20.983813297101733</v>
      </c>
      <c r="X80" s="5">
        <f t="shared" ref="X80:X88" si="22">V80+W80</f>
        <v>-1064.1764127308156</v>
      </c>
      <c r="Y80" s="5">
        <f t="shared" ref="Y80:Y88" si="23">V80-W80</f>
        <v>-1106.1440393250191</v>
      </c>
    </row>
    <row r="81" spans="2:25" x14ac:dyDescent="0.35">
      <c r="B81">
        <v>313</v>
      </c>
      <c r="C81" t="s">
        <v>34</v>
      </c>
      <c r="D81">
        <v>1</v>
      </c>
      <c r="E81" s="3">
        <v>64034</v>
      </c>
      <c r="F81" s="3">
        <v>60970</v>
      </c>
      <c r="G81" s="3">
        <v>67084</v>
      </c>
      <c r="H81" s="3"/>
      <c r="I81" s="3"/>
      <c r="J81" s="3"/>
      <c r="K81" s="3"/>
      <c r="L81" s="3"/>
      <c r="O81" s="4">
        <f>E81/$J$77</f>
        <v>1947.390331992061</v>
      </c>
      <c r="P81" s="4">
        <f t="shared" ref="P81:P88" si="24">F81/$K$77</f>
        <v>1903.6082026537999</v>
      </c>
      <c r="Q81" s="4">
        <f t="shared" ref="Q81:Q88" si="25">G81/$L$77</f>
        <v>1987.926149033533</v>
      </c>
      <c r="R81" s="4">
        <f t="shared" si="18"/>
        <v>43.782129338261029</v>
      </c>
      <c r="S81" s="4">
        <f t="shared" si="19"/>
        <v>40.535817041472001</v>
      </c>
      <c r="V81" s="4">
        <f t="shared" si="20"/>
        <v>2.6096680079390353</v>
      </c>
      <c r="W81" s="4">
        <f t="shared" si="21"/>
        <v>43.782129338261029</v>
      </c>
      <c r="X81" s="5">
        <f t="shared" si="22"/>
        <v>46.391797346200065</v>
      </c>
      <c r="Y81" s="5">
        <f t="shared" si="23"/>
        <v>-41.172461330321994</v>
      </c>
    </row>
    <row r="82" spans="2:25" x14ac:dyDescent="0.35">
      <c r="B82">
        <v>314</v>
      </c>
      <c r="C82" t="s">
        <v>35</v>
      </c>
      <c r="D82">
        <v>1</v>
      </c>
      <c r="E82" s="3">
        <v>45979</v>
      </c>
      <c r="F82" s="3">
        <v>43457</v>
      </c>
      <c r="G82" s="3">
        <v>48457</v>
      </c>
      <c r="J82" s="3"/>
      <c r="K82" s="3"/>
      <c r="L82" s="3"/>
      <c r="O82" s="4">
        <f t="shared" ref="O82:O88" si="26">E82/$J$77</f>
        <v>1398.3049641544019</v>
      </c>
      <c r="P82" s="4">
        <f t="shared" si="24"/>
        <v>1356.816494386193</v>
      </c>
      <c r="Q82" s="4">
        <f t="shared" si="25"/>
        <v>1435.9450450736078</v>
      </c>
      <c r="R82" s="4">
        <f t="shared" si="18"/>
        <v>41.488469768208915</v>
      </c>
      <c r="S82" s="4">
        <f t="shared" si="19"/>
        <v>37.640080919205957</v>
      </c>
      <c r="V82" s="4">
        <f t="shared" si="20"/>
        <v>551.69503584559811</v>
      </c>
      <c r="W82" s="4">
        <f t="shared" si="21"/>
        <v>41.488469768208915</v>
      </c>
      <c r="X82" s="5">
        <f t="shared" si="22"/>
        <v>593.18350561380703</v>
      </c>
      <c r="Y82" s="5">
        <f t="shared" si="23"/>
        <v>510.2065660773892</v>
      </c>
    </row>
    <row r="83" spans="2:25" x14ac:dyDescent="0.35">
      <c r="B83">
        <v>315</v>
      </c>
      <c r="C83" t="s">
        <v>36</v>
      </c>
      <c r="D83">
        <v>1</v>
      </c>
      <c r="E83" s="3">
        <v>43782</v>
      </c>
      <c r="F83" s="3">
        <v>41279</v>
      </c>
      <c r="G83" s="3">
        <v>46276</v>
      </c>
      <c r="J83" s="3"/>
      <c r="K83" s="3"/>
      <c r="L83" s="3"/>
      <c r="O83" s="4">
        <f t="shared" si="26"/>
        <v>1331.4902007570417</v>
      </c>
      <c r="P83" s="4">
        <f t="shared" si="24"/>
        <v>1288.8148761250814</v>
      </c>
      <c r="Q83" s="4">
        <f t="shared" si="25"/>
        <v>1371.3146275218498</v>
      </c>
      <c r="R83" s="4">
        <f t="shared" si="18"/>
        <v>42.675324631960393</v>
      </c>
      <c r="S83" s="4">
        <f t="shared" si="19"/>
        <v>39.824426764808095</v>
      </c>
      <c r="V83" s="4">
        <f t="shared" si="20"/>
        <v>618.50979924295825</v>
      </c>
      <c r="W83" s="4">
        <f t="shared" si="21"/>
        <v>42.675324631960393</v>
      </c>
      <c r="X83" s="5">
        <f t="shared" si="22"/>
        <v>661.18512387491865</v>
      </c>
      <c r="Y83" s="5">
        <f t="shared" si="23"/>
        <v>575.83447461099786</v>
      </c>
    </row>
    <row r="84" spans="2:25" x14ac:dyDescent="0.35">
      <c r="B84">
        <v>316</v>
      </c>
      <c r="D84">
        <v>1</v>
      </c>
      <c r="E84" s="3">
        <v>32903</v>
      </c>
      <c r="F84" s="3">
        <v>30668</v>
      </c>
      <c r="G84" s="3">
        <v>35150</v>
      </c>
      <c r="J84" s="3"/>
      <c r="K84" s="3"/>
      <c r="L84" s="3"/>
      <c r="O84" s="4">
        <f t="shared" si="26"/>
        <v>1000.6400364421211</v>
      </c>
      <c r="P84" s="4">
        <f t="shared" si="24"/>
        <v>957.51773591908693</v>
      </c>
      <c r="Q84" s="4">
        <f t="shared" si="25"/>
        <v>1041.6135611849127</v>
      </c>
      <c r="R84" s="4">
        <f t="shared" si="18"/>
        <v>43.122300523034141</v>
      </c>
      <c r="S84" s="4">
        <f t="shared" si="19"/>
        <v>40.973524742791597</v>
      </c>
      <c r="V84" s="4">
        <f t="shared" si="20"/>
        <v>949.35996355787893</v>
      </c>
      <c r="W84" s="4">
        <f t="shared" si="21"/>
        <v>43.122300523034141</v>
      </c>
      <c r="X84" s="5">
        <f t="shared" si="22"/>
        <v>992.48226408091307</v>
      </c>
      <c r="Y84" s="5">
        <f t="shared" si="23"/>
        <v>906.23766303484479</v>
      </c>
    </row>
    <row r="85" spans="2:25" x14ac:dyDescent="0.35">
      <c r="B85">
        <v>317</v>
      </c>
      <c r="D85">
        <v>1</v>
      </c>
      <c r="E85" s="3">
        <v>28094</v>
      </c>
      <c r="F85" s="3">
        <v>25861</v>
      </c>
      <c r="G85" s="3">
        <v>30302</v>
      </c>
      <c r="J85" s="3"/>
      <c r="K85" s="3"/>
      <c r="L85" s="3"/>
      <c r="O85" s="4">
        <f t="shared" si="26"/>
        <v>854.38960531881435</v>
      </c>
      <c r="P85" s="4">
        <f t="shared" si="24"/>
        <v>807.43335622158304</v>
      </c>
      <c r="Q85" s="4">
        <f t="shared" si="25"/>
        <v>897.95089988691961</v>
      </c>
      <c r="R85" s="4">
        <f t="shared" si="18"/>
        <v>46.956249097231307</v>
      </c>
      <c r="S85" s="4">
        <f t="shared" si="19"/>
        <v>43.561294568105268</v>
      </c>
      <c r="V85" s="4">
        <f t="shared" si="20"/>
        <v>1095.6103946811857</v>
      </c>
      <c r="W85" s="4">
        <f t="shared" si="21"/>
        <v>46.956249097231307</v>
      </c>
      <c r="X85" s="5">
        <f t="shared" si="22"/>
        <v>1142.5666437784171</v>
      </c>
      <c r="Y85" s="5">
        <f t="shared" si="23"/>
        <v>1048.6541455839542</v>
      </c>
    </row>
    <row r="86" spans="2:25" x14ac:dyDescent="0.35">
      <c r="B86">
        <v>318</v>
      </c>
      <c r="D86">
        <v>1</v>
      </c>
      <c r="E86">
        <v>599</v>
      </c>
      <c r="F86">
        <v>285</v>
      </c>
      <c r="G86">
        <v>964</v>
      </c>
      <c r="J86" s="3"/>
      <c r="K86" s="3"/>
      <c r="L86" s="3"/>
      <c r="O86" s="4">
        <f t="shared" si="26"/>
        <v>18.216678777887441</v>
      </c>
      <c r="P86" s="4">
        <f t="shared" si="24"/>
        <v>8.898283381274938</v>
      </c>
      <c r="Q86" s="4">
        <f t="shared" si="25"/>
        <v>28.566585291102584</v>
      </c>
      <c r="R86" s="4">
        <f t="shared" si="18"/>
        <v>9.3183953966125035</v>
      </c>
      <c r="S86" s="4">
        <f t="shared" si="19"/>
        <v>10.349906513215142</v>
      </c>
      <c r="V86" s="4">
        <f t="shared" si="20"/>
        <v>1931.7833212221126</v>
      </c>
      <c r="W86" s="4">
        <f t="shared" si="21"/>
        <v>10.349906513215142</v>
      </c>
      <c r="X86" s="5">
        <f t="shared" si="22"/>
        <v>1942.1332277353276</v>
      </c>
      <c r="Y86" s="5">
        <f t="shared" si="23"/>
        <v>1921.4334147088975</v>
      </c>
    </row>
    <row r="87" spans="2:25" x14ac:dyDescent="0.35">
      <c r="B87">
        <v>319</v>
      </c>
      <c r="D87">
        <v>1</v>
      </c>
      <c r="E87">
        <v>140</v>
      </c>
      <c r="F87">
        <v>4</v>
      </c>
      <c r="G87">
        <v>479</v>
      </c>
      <c r="J87" s="3"/>
      <c r="K87" s="3"/>
      <c r="L87" s="3"/>
      <c r="O87" s="4">
        <f t="shared" si="26"/>
        <v>4.2576544722942273</v>
      </c>
      <c r="P87" s="4">
        <f t="shared" si="24"/>
        <v>0.12488818780736755</v>
      </c>
      <c r="Q87" s="4">
        <f t="shared" si="25"/>
        <v>14.194392483856991</v>
      </c>
      <c r="R87" s="4">
        <f t="shared" si="18"/>
        <v>4.13276628448686</v>
      </c>
      <c r="S87" s="4">
        <f t="shared" si="19"/>
        <v>9.9367380115627633</v>
      </c>
      <c r="V87" s="4">
        <f t="shared" si="20"/>
        <v>1945.7423455277058</v>
      </c>
      <c r="W87" s="4">
        <f t="shared" si="21"/>
        <v>9.9367380115627633</v>
      </c>
      <c r="X87" s="5">
        <f t="shared" si="22"/>
        <v>1955.6790835392685</v>
      </c>
      <c r="Y87" s="5">
        <f t="shared" si="23"/>
        <v>1935.805607516143</v>
      </c>
    </row>
    <row r="88" spans="2:25" x14ac:dyDescent="0.35">
      <c r="B88">
        <v>320</v>
      </c>
      <c r="C88" t="s">
        <v>37</v>
      </c>
      <c r="D88">
        <v>1</v>
      </c>
      <c r="E88" s="3">
        <v>41341</v>
      </c>
      <c r="F88" s="3">
        <v>38704</v>
      </c>
      <c r="G88" s="3">
        <v>43887</v>
      </c>
      <c r="J88" s="3"/>
      <c r="K88" s="3"/>
      <c r="L88" s="3"/>
      <c r="O88" s="4">
        <f t="shared" si="26"/>
        <v>1257.254953850826</v>
      </c>
      <c r="P88" s="4">
        <f t="shared" si="24"/>
        <v>1208.4181052240883</v>
      </c>
      <c r="Q88" s="4">
        <f t="shared" si="25"/>
        <v>1300.5204654259535</v>
      </c>
      <c r="R88" s="4">
        <f t="shared" si="18"/>
        <v>48.836848626737719</v>
      </c>
      <c r="S88" s="4">
        <f t="shared" si="19"/>
        <v>43.265511575127448</v>
      </c>
      <c r="V88" s="4">
        <f t="shared" si="20"/>
        <v>692.74504614917396</v>
      </c>
      <c r="W88" s="4">
        <f t="shared" si="21"/>
        <v>48.836848626737719</v>
      </c>
      <c r="X88" s="5">
        <f t="shared" si="22"/>
        <v>741.58189477591168</v>
      </c>
      <c r="Y88" s="5">
        <f t="shared" si="23"/>
        <v>643.90819752243624</v>
      </c>
    </row>
    <row r="89" spans="2:25" x14ac:dyDescent="0.35">
      <c r="R89" s="4"/>
      <c r="S89" s="4"/>
      <c r="V89" s="4"/>
      <c r="W89" s="4"/>
    </row>
    <row r="90" spans="2:25" x14ac:dyDescent="0.35">
      <c r="R90" s="4"/>
      <c r="S90" s="4"/>
      <c r="V90" s="4"/>
      <c r="W90" s="4"/>
    </row>
    <row r="91" spans="2:25" x14ac:dyDescent="0.35">
      <c r="H91" s="3"/>
      <c r="I91" s="3"/>
      <c r="J91" s="3">
        <f>J93/4206</f>
        <v>55.824417498811222</v>
      </c>
      <c r="K91" s="3">
        <f>K93/4206</f>
        <v>54.685568235853545</v>
      </c>
      <c r="L91" s="3">
        <f>L93/4206</f>
        <v>57.00653827864955</v>
      </c>
      <c r="R91" s="4"/>
      <c r="S91" s="4"/>
      <c r="V91" s="4"/>
      <c r="W91" s="4"/>
    </row>
    <row r="92" spans="2:25" x14ac:dyDescent="0.35">
      <c r="H92" s="3"/>
      <c r="I92" s="3"/>
      <c r="J92" s="3"/>
      <c r="R92" s="4"/>
      <c r="S92" s="4"/>
      <c r="V92" s="4"/>
      <c r="W92" s="4"/>
    </row>
    <row r="93" spans="2:25" x14ac:dyDescent="0.35">
      <c r="H93" s="3">
        <f>E94-E2</f>
        <v>77002</v>
      </c>
      <c r="I93" s="3"/>
      <c r="J93" s="3">
        <f>H93+E94+J9</f>
        <v>234797.5</v>
      </c>
      <c r="K93" s="3">
        <f>F94+H93+K9</f>
        <v>230007.5</v>
      </c>
      <c r="L93" s="3">
        <f>G94+H93+L9</f>
        <v>239769.5</v>
      </c>
      <c r="R93" s="4"/>
      <c r="S93" s="4"/>
      <c r="V93" s="4"/>
      <c r="W93" s="4"/>
    </row>
    <row r="94" spans="2:25" x14ac:dyDescent="0.35">
      <c r="B94">
        <v>2</v>
      </c>
      <c r="C94" t="s">
        <v>38</v>
      </c>
      <c r="D94">
        <v>1</v>
      </c>
      <c r="E94" s="3">
        <v>148050</v>
      </c>
      <c r="F94" s="3">
        <v>143587</v>
      </c>
      <c r="G94" s="3">
        <v>152696</v>
      </c>
      <c r="J94" s="3"/>
      <c r="K94" s="3"/>
      <c r="L94" s="3"/>
      <c r="O94" s="4">
        <f>E94/$J$91</f>
        <v>2652.0652903033465</v>
      </c>
      <c r="P94" s="4">
        <f>F94/$K$91</f>
        <v>2625.6836059693705</v>
      </c>
      <c r="Q94" s="4">
        <f>G94/$L$91</f>
        <v>2678.5699432162974</v>
      </c>
      <c r="R94" s="4">
        <f t="shared" ref="R94:R95" si="27">O94-MIN(P94:Q94)</f>
        <v>26.381684333975954</v>
      </c>
      <c r="S94" s="4">
        <f t="shared" ref="S94:S95" si="28">MAX(P94:Q94)-O94</f>
        <v>26.50465291295086</v>
      </c>
      <c r="V94" s="4">
        <f>1950-O94</f>
        <v>-702.0652903033465</v>
      </c>
      <c r="W94" s="4">
        <f t="shared" ref="W94:W95" si="29">MAX(R94:S94)</f>
        <v>26.50465291295086</v>
      </c>
      <c r="X94" s="5">
        <f t="shared" ref="X94:X95" si="30">V94+W94</f>
        <v>-675.56063739039564</v>
      </c>
      <c r="Y94" s="5">
        <f t="shared" ref="Y94:Y95" si="31">V94-W94</f>
        <v>-728.56994321629736</v>
      </c>
    </row>
    <row r="95" spans="2:25" x14ac:dyDescent="0.35">
      <c r="B95">
        <v>321</v>
      </c>
      <c r="D95">
        <v>1</v>
      </c>
      <c r="E95" s="3">
        <v>143437</v>
      </c>
      <c r="F95" s="3">
        <v>138789</v>
      </c>
      <c r="G95" s="3">
        <v>148104</v>
      </c>
      <c r="J95" s="3"/>
      <c r="K95" s="3"/>
      <c r="L95" s="3"/>
      <c r="O95" s="4">
        <f>E95/$J$91</f>
        <v>2569.431199224864</v>
      </c>
      <c r="P95" s="4">
        <f>F95/$K$91</f>
        <v>2537.9456495983827</v>
      </c>
      <c r="Q95" s="4">
        <f>G95/$L$91</f>
        <v>2598.0177795758009</v>
      </c>
      <c r="R95" s="4">
        <f t="shared" si="27"/>
        <v>31.485549626481315</v>
      </c>
      <c r="S95" s="4">
        <f t="shared" si="28"/>
        <v>28.586580350936856</v>
      </c>
      <c r="V95" s="4">
        <f>1950-O95</f>
        <v>-619.43119922486403</v>
      </c>
      <c r="W95" s="4">
        <f t="shared" si="29"/>
        <v>31.485549626481315</v>
      </c>
      <c r="X95" s="5">
        <f t="shared" si="30"/>
        <v>-587.94564959838272</v>
      </c>
      <c r="Y95" s="5">
        <f t="shared" si="31"/>
        <v>-650.91674885134535</v>
      </c>
    </row>
    <row r="96" spans="2:25" x14ac:dyDescent="0.35">
      <c r="R96" s="4"/>
      <c r="S96" s="4"/>
      <c r="V96" s="4"/>
      <c r="W96" s="4"/>
    </row>
    <row r="97" spans="2:25" x14ac:dyDescent="0.35">
      <c r="R97" s="4"/>
      <c r="S97" s="4"/>
      <c r="V97" s="4"/>
      <c r="W97" s="4"/>
    </row>
    <row r="98" spans="2:25" x14ac:dyDescent="0.35">
      <c r="R98" s="4"/>
      <c r="S98" s="4"/>
      <c r="V98" s="4"/>
      <c r="W98" s="4"/>
    </row>
    <row r="99" spans="2:25" x14ac:dyDescent="0.35">
      <c r="H99" s="3"/>
      <c r="I99" s="3"/>
      <c r="J99" s="3">
        <f>J101/4206</f>
        <v>106.14966714217785</v>
      </c>
      <c r="K99" s="3">
        <f>K101/4206</f>
        <v>104.27472658107466</v>
      </c>
      <c r="L99" s="3">
        <f>L101/4206</f>
        <v>108.02936281502615</v>
      </c>
      <c r="R99" s="4"/>
      <c r="S99" s="4"/>
      <c r="V99" s="4"/>
      <c r="W99" s="4"/>
    </row>
    <row r="100" spans="2:25" x14ac:dyDescent="0.35">
      <c r="H100" s="3"/>
      <c r="I100" s="3"/>
      <c r="J100" s="3"/>
      <c r="R100" s="4"/>
      <c r="S100" s="4"/>
      <c r="V100" s="4"/>
      <c r="W100" s="4"/>
    </row>
    <row r="101" spans="2:25" x14ac:dyDescent="0.35">
      <c r="H101" s="3">
        <f>E102-E2</f>
        <v>182836</v>
      </c>
      <c r="I101" s="3"/>
      <c r="J101" s="3">
        <f>H101+E102+J9</f>
        <v>446465.5</v>
      </c>
      <c r="K101" s="3">
        <f>F102+H101+K9</f>
        <v>438579.5</v>
      </c>
      <c r="L101" s="3">
        <f>G102+H101+L9</f>
        <v>454371.5</v>
      </c>
      <c r="R101" s="4"/>
      <c r="S101" s="4"/>
      <c r="V101" s="4"/>
      <c r="W101" s="4"/>
    </row>
    <row r="102" spans="2:25" x14ac:dyDescent="0.35">
      <c r="B102">
        <v>1</v>
      </c>
      <c r="C102" t="s">
        <v>39</v>
      </c>
      <c r="D102">
        <v>1</v>
      </c>
      <c r="E102" s="3">
        <v>253884</v>
      </c>
      <c r="F102" s="3">
        <v>246325</v>
      </c>
      <c r="G102" s="3">
        <v>261464</v>
      </c>
      <c r="J102" s="3"/>
      <c r="K102" s="3"/>
      <c r="L102" s="3"/>
      <c r="R102" s="4"/>
      <c r="S102" s="4"/>
      <c r="V102" s="4"/>
      <c r="W102" s="4"/>
    </row>
    <row r="103" spans="2:25" x14ac:dyDescent="0.35">
      <c r="B103">
        <v>322</v>
      </c>
      <c r="D103">
        <v>1</v>
      </c>
      <c r="E103">
        <v>657</v>
      </c>
      <c r="F103">
        <v>334</v>
      </c>
      <c r="G103" s="3">
        <v>1080</v>
      </c>
      <c r="J103" s="3"/>
      <c r="K103" s="3"/>
      <c r="L103" s="3"/>
      <c r="O103" s="4">
        <f>E103/$J$99</f>
        <v>6.1893740949748635</v>
      </c>
      <c r="P103" s="4">
        <f>F103/$K$99</f>
        <v>3.2030772072110074</v>
      </c>
      <c r="Q103" s="4">
        <f>G103/$L$99</f>
        <v>9.9972819598060187</v>
      </c>
      <c r="R103" s="4">
        <f t="shared" ref="R103" si="32">O103-MIN(P103:Q103)</f>
        <v>2.986296887763856</v>
      </c>
      <c r="S103" s="4">
        <f t="shared" ref="S103" si="33">MAX(P103:Q103)-O103</f>
        <v>3.8079078648311553</v>
      </c>
      <c r="V103" s="4">
        <f>1950-O103</f>
        <v>1943.8106259050251</v>
      </c>
      <c r="W103" s="4">
        <f t="shared" ref="W103" si="34">MAX(R103:S103)</f>
        <v>3.8079078648311553</v>
      </c>
      <c r="X103" s="5">
        <f>V103+W103</f>
        <v>1947.6185337698562</v>
      </c>
      <c r="Y103" s="5">
        <f>V103-W103</f>
        <v>1940.0027180401939</v>
      </c>
    </row>
    <row r="104" spans="2:25" x14ac:dyDescent="0.35">
      <c r="R104" s="4"/>
      <c r="S104" s="4"/>
      <c r="V104" s="4"/>
      <c r="W104" s="4"/>
    </row>
    <row r="105" spans="2:25" x14ac:dyDescent="0.35">
      <c r="R105" s="4"/>
      <c r="S105" s="4"/>
      <c r="V105" s="4"/>
      <c r="W105" s="4"/>
    </row>
    <row r="107" spans="2:25" x14ac:dyDescent="0.35">
      <c r="E107" s="3"/>
      <c r="F107" s="3"/>
      <c r="G107" s="3"/>
      <c r="O107" s="4"/>
      <c r="P107" s="4"/>
      <c r="Q107" s="4"/>
      <c r="R107" s="4"/>
      <c r="S107" s="4"/>
      <c r="V107" s="4"/>
      <c r="W107" s="4"/>
    </row>
    <row r="108" spans="2:25" x14ac:dyDescent="0.35">
      <c r="E108" s="3"/>
      <c r="F108" s="3"/>
      <c r="G108" s="3"/>
      <c r="O108" s="4"/>
      <c r="P108" s="4"/>
      <c r="Q108" s="4"/>
      <c r="R108" s="4"/>
      <c r="S108" s="4"/>
      <c r="V108" s="4"/>
      <c r="W108" s="4"/>
    </row>
    <row r="109" spans="2:25" x14ac:dyDescent="0.35">
      <c r="E109" s="3"/>
      <c r="F109" s="3"/>
      <c r="G109" s="3"/>
      <c r="O109" s="4"/>
      <c r="P109" s="4"/>
      <c r="Q109" s="4"/>
      <c r="R109" s="4"/>
      <c r="S109" s="4"/>
      <c r="V109" s="4"/>
      <c r="W109" s="4"/>
    </row>
    <row r="110" spans="2:25" x14ac:dyDescent="0.35">
      <c r="E110" s="3"/>
      <c r="F110" s="3"/>
      <c r="G110" s="3"/>
      <c r="O110" s="4"/>
      <c r="P110" s="4"/>
      <c r="Q110" s="4"/>
      <c r="R110" s="4"/>
      <c r="S110" s="4"/>
      <c r="V110" s="4"/>
      <c r="W110" s="4"/>
    </row>
    <row r="111" spans="2:25" x14ac:dyDescent="0.35">
      <c r="E111" s="3"/>
      <c r="F111" s="3"/>
      <c r="G111" s="3"/>
      <c r="O111" s="4"/>
      <c r="P111" s="4"/>
      <c r="Q111" s="4"/>
      <c r="R111" s="4"/>
      <c r="S111" s="4"/>
      <c r="V111" s="4"/>
      <c r="W111" s="4"/>
    </row>
    <row r="112" spans="2:25" x14ac:dyDescent="0.35">
      <c r="E112" s="3"/>
      <c r="F112" s="3"/>
      <c r="G112" s="3"/>
      <c r="O112" s="4"/>
      <c r="P112" s="4"/>
      <c r="Q112" s="4"/>
      <c r="R112" s="4"/>
      <c r="S112" s="4"/>
      <c r="V112" s="4"/>
      <c r="W112" s="4"/>
    </row>
    <row r="113" spans="5:23" x14ac:dyDescent="0.35">
      <c r="E113" s="3"/>
      <c r="F113" s="3"/>
      <c r="G113" s="3"/>
      <c r="O113" s="4"/>
      <c r="P113" s="4"/>
      <c r="Q113" s="4"/>
      <c r="R113" s="4"/>
      <c r="S113" s="4"/>
      <c r="V113" s="4"/>
      <c r="W113" s="4"/>
    </row>
    <row r="114" spans="5:23" x14ac:dyDescent="0.35">
      <c r="E114" s="3"/>
      <c r="F114" s="3"/>
      <c r="G114" s="3"/>
      <c r="O114" s="4"/>
      <c r="P114" s="4"/>
      <c r="Q114" s="4"/>
      <c r="R114" s="4"/>
      <c r="S114" s="4"/>
      <c r="V114" s="4"/>
      <c r="W114" s="4"/>
    </row>
    <row r="115" spans="5:23" x14ac:dyDescent="0.35">
      <c r="E115" s="3"/>
      <c r="F115" s="3"/>
      <c r="G115" s="3"/>
      <c r="O115" s="4"/>
      <c r="P115" s="4"/>
      <c r="Q115" s="4"/>
      <c r="R115" s="4"/>
      <c r="S115" s="4"/>
      <c r="V115" s="4"/>
      <c r="W115" s="4"/>
    </row>
    <row r="116" spans="5:23" x14ac:dyDescent="0.35">
      <c r="E116" s="3"/>
      <c r="F116" s="3"/>
      <c r="G116" s="3"/>
      <c r="O116" s="4"/>
      <c r="P116" s="4"/>
      <c r="Q116" s="4"/>
      <c r="R116" s="4"/>
      <c r="S116" s="4"/>
      <c r="V116" s="4"/>
      <c r="W116" s="4"/>
    </row>
    <row r="117" spans="5:23" x14ac:dyDescent="0.35">
      <c r="E117" s="3"/>
      <c r="F117" s="3"/>
      <c r="G117" s="3"/>
      <c r="O117" s="4"/>
      <c r="P117" s="4"/>
      <c r="Q117" s="4"/>
      <c r="R117" s="4"/>
      <c r="S117" s="4"/>
      <c r="V117" s="4"/>
      <c r="W117" s="4"/>
    </row>
    <row r="118" spans="5:23" x14ac:dyDescent="0.35">
      <c r="E118" s="3"/>
      <c r="F118" s="3"/>
      <c r="G118" s="3"/>
      <c r="O118" s="4"/>
      <c r="P118" s="4"/>
      <c r="Q118" s="4"/>
      <c r="R118" s="4"/>
      <c r="S118" s="4"/>
      <c r="V118" s="4"/>
      <c r="W118" s="4"/>
    </row>
    <row r="119" spans="5:23" x14ac:dyDescent="0.35">
      <c r="E119" s="3"/>
      <c r="F119" s="3"/>
      <c r="G119" s="3"/>
      <c r="O119" s="4"/>
      <c r="P119" s="4"/>
      <c r="Q119" s="4"/>
      <c r="R119" s="4"/>
      <c r="S119" s="4"/>
      <c r="V119" s="4"/>
      <c r="W119" s="4"/>
    </row>
    <row r="120" spans="5:23" x14ac:dyDescent="0.35">
      <c r="E120" s="3"/>
      <c r="F120" s="3"/>
      <c r="G120" s="3"/>
      <c r="O120" s="4"/>
      <c r="P120" s="4"/>
      <c r="Q120" s="4"/>
      <c r="R120" s="4"/>
      <c r="S120" s="4"/>
      <c r="V120" s="4"/>
      <c r="W120" s="4"/>
    </row>
    <row r="121" spans="5:23" x14ac:dyDescent="0.35">
      <c r="E121" s="3"/>
      <c r="F121" s="3"/>
      <c r="G121" s="3"/>
      <c r="O121" s="4"/>
      <c r="P121" s="4"/>
      <c r="Q121" s="4"/>
      <c r="R121" s="4"/>
      <c r="S121" s="4"/>
      <c r="V121" s="4"/>
      <c r="W121" s="4"/>
    </row>
    <row r="122" spans="5:23" x14ac:dyDescent="0.35">
      <c r="E122" s="3"/>
      <c r="F122" s="3"/>
      <c r="G122" s="3"/>
      <c r="O122" s="4"/>
      <c r="P122" s="4"/>
      <c r="Q122" s="4"/>
      <c r="R122" s="4"/>
      <c r="S122" s="4"/>
      <c r="V122" s="4"/>
      <c r="W122" s="4"/>
    </row>
    <row r="123" spans="5:23" x14ac:dyDescent="0.35">
      <c r="E123" s="3"/>
      <c r="F123" s="3"/>
      <c r="G123" s="3"/>
      <c r="O123" s="4"/>
      <c r="P123" s="4"/>
      <c r="Q123" s="4"/>
      <c r="R123" s="4"/>
      <c r="S123" s="4"/>
      <c r="V123" s="4"/>
      <c r="W123" s="4"/>
    </row>
    <row r="124" spans="5:23" x14ac:dyDescent="0.35">
      <c r="E124" s="3"/>
      <c r="F124" s="3"/>
      <c r="G124" s="3"/>
      <c r="O124" s="4"/>
      <c r="P124" s="4"/>
      <c r="Q124" s="4"/>
      <c r="R124" s="4"/>
      <c r="S124" s="4"/>
      <c r="V124" s="4"/>
      <c r="W124" s="4"/>
    </row>
    <row r="125" spans="5:23" x14ac:dyDescent="0.35">
      <c r="G125" s="3"/>
      <c r="O125" s="4"/>
      <c r="P125" s="4"/>
      <c r="Q125" s="4"/>
      <c r="R125" s="4"/>
      <c r="S125" s="4"/>
      <c r="V125" s="4"/>
      <c r="W125" s="4"/>
    </row>
    <row r="126" spans="5:23" x14ac:dyDescent="0.35">
      <c r="O126" s="4"/>
      <c r="P126" s="4"/>
      <c r="Q126" s="4"/>
      <c r="R126" s="4"/>
      <c r="S126" s="4"/>
      <c r="V126" s="4"/>
      <c r="W126" s="4"/>
    </row>
    <row r="127" spans="5:23" x14ac:dyDescent="0.35">
      <c r="O127" s="4"/>
      <c r="P127" s="4"/>
      <c r="Q127" s="4"/>
      <c r="R127" s="4"/>
      <c r="S127" s="4"/>
      <c r="V127" s="4"/>
      <c r="W127" s="4"/>
    </row>
    <row r="128" spans="5:23" x14ac:dyDescent="0.35">
      <c r="E128" s="3"/>
      <c r="F128" s="3"/>
      <c r="G128" s="3"/>
      <c r="O128" s="4"/>
      <c r="P128" s="4"/>
      <c r="Q128" s="4"/>
      <c r="R128" s="4"/>
      <c r="S128" s="4"/>
      <c r="V128" s="4"/>
      <c r="W128" s="4"/>
    </row>
    <row r="129" spans="5:23" x14ac:dyDescent="0.35">
      <c r="E129" s="3"/>
      <c r="G129" s="3"/>
      <c r="O129" s="4"/>
      <c r="P129" s="4"/>
      <c r="Q129" s="4"/>
      <c r="R129" s="4"/>
      <c r="S129" s="4"/>
      <c r="V129" s="4"/>
      <c r="W129" s="4"/>
    </row>
    <row r="130" spans="5:23" x14ac:dyDescent="0.35">
      <c r="O130" s="4"/>
      <c r="P130" s="4"/>
      <c r="Q130" s="4"/>
      <c r="R130" s="4"/>
      <c r="S130" s="4"/>
      <c r="V130" s="4"/>
      <c r="W130" s="4"/>
    </row>
    <row r="131" spans="5:23" x14ac:dyDescent="0.35">
      <c r="O131" s="4"/>
      <c r="P131" s="4"/>
      <c r="Q131" s="4"/>
      <c r="R131" s="4"/>
      <c r="S131" s="4"/>
      <c r="V131" s="4"/>
      <c r="W131" s="4"/>
    </row>
    <row r="132" spans="5:23" x14ac:dyDescent="0.35">
      <c r="E132" s="3"/>
      <c r="F132" s="3"/>
      <c r="G132" s="3"/>
      <c r="O132" s="4"/>
      <c r="P132" s="4"/>
      <c r="Q132" s="4"/>
      <c r="R132" s="4"/>
      <c r="S132" s="4"/>
      <c r="V132" s="4"/>
      <c r="W132" s="4"/>
    </row>
    <row r="133" spans="5:23" x14ac:dyDescent="0.35">
      <c r="E133" s="3"/>
      <c r="F133" s="3"/>
      <c r="G133" s="3"/>
      <c r="O133" s="4"/>
      <c r="P133" s="4"/>
      <c r="Q133" s="4"/>
      <c r="R133" s="4"/>
      <c r="S133" s="4"/>
      <c r="V133" s="4"/>
      <c r="W133" s="4"/>
    </row>
    <row r="134" spans="5:23" x14ac:dyDescent="0.35">
      <c r="E134" s="3"/>
      <c r="F134" s="3"/>
      <c r="G134" s="3"/>
      <c r="O134" s="4"/>
      <c r="P134" s="4"/>
      <c r="Q134" s="4"/>
      <c r="R134" s="4"/>
      <c r="S134" s="4"/>
      <c r="V134" s="4"/>
      <c r="W134" s="4"/>
    </row>
    <row r="135" spans="5:23" x14ac:dyDescent="0.35">
      <c r="E135" s="3"/>
      <c r="F135" s="3"/>
      <c r="G135" s="3"/>
      <c r="O135" s="4"/>
      <c r="P135" s="4"/>
      <c r="Q135" s="4"/>
      <c r="R135" s="4"/>
      <c r="S135" s="4"/>
      <c r="V135" s="4"/>
      <c r="W135" s="4"/>
    </row>
    <row r="136" spans="5:23" x14ac:dyDescent="0.35">
      <c r="E136" s="3"/>
      <c r="F136" s="3"/>
      <c r="G136" s="3"/>
      <c r="O136" s="4"/>
      <c r="P136" s="4"/>
      <c r="Q136" s="4"/>
      <c r="R136" s="4"/>
      <c r="S136" s="4"/>
      <c r="V136" s="4"/>
      <c r="W136" s="4"/>
    </row>
    <row r="137" spans="5:23" x14ac:dyDescent="0.35">
      <c r="E137" s="3"/>
      <c r="F137" s="3"/>
      <c r="G137" s="3"/>
      <c r="O137" s="4"/>
      <c r="P137" s="4"/>
      <c r="Q137" s="4"/>
      <c r="R137" s="4"/>
      <c r="S137" s="4"/>
      <c r="V137" s="4"/>
      <c r="W137" s="4"/>
    </row>
    <row r="138" spans="5:23" x14ac:dyDescent="0.35">
      <c r="E138" s="3"/>
      <c r="F138" s="3"/>
      <c r="G138" s="3"/>
      <c r="O138" s="4"/>
      <c r="P138" s="4"/>
      <c r="Q138" s="4"/>
      <c r="R138" s="4"/>
      <c r="S138" s="4"/>
      <c r="V138" s="4"/>
      <c r="W138" s="4"/>
    </row>
    <row r="139" spans="5:23" x14ac:dyDescent="0.35">
      <c r="E139" s="3"/>
      <c r="F139" s="3"/>
      <c r="G139" s="3"/>
      <c r="O139" s="4"/>
      <c r="P139" s="4"/>
      <c r="Q139" s="4"/>
      <c r="R139" s="4"/>
      <c r="S139" s="4"/>
      <c r="V139" s="4"/>
      <c r="W139" s="4"/>
    </row>
    <row r="140" spans="5:23" x14ac:dyDescent="0.35">
      <c r="E140" s="3"/>
      <c r="F140" s="3"/>
      <c r="G140" s="3"/>
      <c r="O140" s="4"/>
      <c r="P140" s="4"/>
      <c r="Q140" s="4"/>
      <c r="R140" s="4"/>
      <c r="S140" s="4"/>
      <c r="V140" s="4"/>
      <c r="W140" s="4"/>
    </row>
    <row r="141" spans="5:23" x14ac:dyDescent="0.35">
      <c r="E141" s="3"/>
      <c r="F141" s="3"/>
      <c r="G141" s="3"/>
      <c r="O141" s="4"/>
      <c r="P141" s="4"/>
      <c r="Q141" s="4"/>
      <c r="R141" s="4"/>
      <c r="S141" s="4"/>
      <c r="V141" s="4"/>
      <c r="W141" s="4"/>
    </row>
    <row r="142" spans="5:23" x14ac:dyDescent="0.35">
      <c r="E142" s="3"/>
      <c r="F142" s="3"/>
      <c r="G142" s="3"/>
      <c r="O142" s="4"/>
      <c r="P142" s="4"/>
      <c r="Q142" s="4"/>
      <c r="R142" s="4"/>
      <c r="S142" s="4"/>
      <c r="V142" s="4"/>
      <c r="W142" s="4"/>
    </row>
    <row r="143" spans="5:23" x14ac:dyDescent="0.35">
      <c r="G143" s="3"/>
      <c r="O143" s="4"/>
      <c r="P143" s="4"/>
      <c r="Q143" s="4"/>
      <c r="R143" s="4"/>
      <c r="S143" s="4"/>
      <c r="V143" s="4"/>
      <c r="W143" s="4"/>
    </row>
    <row r="144" spans="5:23" x14ac:dyDescent="0.35">
      <c r="E144" s="3"/>
      <c r="F144" s="3"/>
      <c r="G144" s="3"/>
      <c r="O144" s="4"/>
      <c r="P144" s="4"/>
      <c r="Q144" s="4"/>
      <c r="R144" s="4"/>
      <c r="S144" s="4"/>
      <c r="V144" s="4"/>
      <c r="W144" s="4"/>
    </row>
    <row r="145" spans="5:23" x14ac:dyDescent="0.35">
      <c r="E145" s="3"/>
      <c r="F145" s="3"/>
      <c r="G145" s="3"/>
      <c r="O145" s="4"/>
      <c r="P145" s="4"/>
      <c r="Q145" s="4"/>
      <c r="R145" s="4"/>
      <c r="S145" s="4"/>
      <c r="V145" s="4"/>
      <c r="W145" s="4"/>
    </row>
    <row r="146" spans="5:23" x14ac:dyDescent="0.35">
      <c r="E146" s="3"/>
      <c r="F146" s="3"/>
      <c r="G146" s="3"/>
      <c r="O146" s="4"/>
      <c r="P146" s="4"/>
      <c r="Q146" s="4"/>
      <c r="R146" s="4"/>
      <c r="S146" s="4"/>
      <c r="V146" s="4"/>
      <c r="W146" s="4"/>
    </row>
    <row r="147" spans="5:23" x14ac:dyDescent="0.35">
      <c r="E147" s="3"/>
      <c r="F147" s="3"/>
      <c r="G147" s="3"/>
      <c r="O147" s="4"/>
      <c r="P147" s="4"/>
      <c r="Q147" s="4"/>
      <c r="R147" s="4"/>
      <c r="S147" s="4"/>
      <c r="V147" s="4"/>
      <c r="W147" s="4"/>
    </row>
    <row r="148" spans="5:23" x14ac:dyDescent="0.35">
      <c r="E148" s="3"/>
      <c r="F148" s="3"/>
      <c r="G148" s="3"/>
      <c r="O148" s="4"/>
      <c r="P148" s="4"/>
      <c r="Q148" s="4"/>
      <c r="R148" s="4"/>
      <c r="S148" s="4"/>
      <c r="V148" s="4"/>
      <c r="W148" s="4"/>
    </row>
    <row r="149" spans="5:23" x14ac:dyDescent="0.35">
      <c r="E149" s="3"/>
      <c r="F149" s="3"/>
      <c r="G149" s="3"/>
      <c r="O149" s="4"/>
      <c r="P149" s="4"/>
      <c r="Q149" s="4"/>
      <c r="R149" s="4"/>
      <c r="S149" s="4"/>
      <c r="V149" s="4"/>
      <c r="W149" s="4"/>
    </row>
    <row r="150" spans="5:23" x14ac:dyDescent="0.35">
      <c r="E150" s="3"/>
      <c r="F150" s="3"/>
      <c r="G150" s="3"/>
      <c r="O150" s="4"/>
      <c r="P150" s="4"/>
      <c r="Q150" s="4"/>
      <c r="R150" s="4"/>
      <c r="S150" s="4"/>
      <c r="V150" s="4"/>
      <c r="W150" s="4"/>
    </row>
    <row r="151" spans="5:23" x14ac:dyDescent="0.35">
      <c r="E151" s="3"/>
      <c r="F151" s="3"/>
      <c r="G151" s="3"/>
      <c r="O151" s="4"/>
      <c r="P151" s="4"/>
      <c r="Q151" s="4"/>
      <c r="R151" s="4"/>
      <c r="S151" s="4"/>
      <c r="V151" s="4"/>
      <c r="W151" s="4"/>
    </row>
    <row r="152" spans="5:23" x14ac:dyDescent="0.35">
      <c r="E152" s="3"/>
      <c r="F152" s="3"/>
      <c r="G152" s="3"/>
      <c r="O152" s="4"/>
      <c r="P152" s="4"/>
      <c r="Q152" s="4"/>
      <c r="R152" s="4"/>
      <c r="S152" s="4"/>
      <c r="V152" s="4"/>
      <c r="W152" s="4"/>
    </row>
    <row r="153" spans="5:23" x14ac:dyDescent="0.35">
      <c r="E153" s="3"/>
      <c r="G153" s="3"/>
      <c r="O153" s="4"/>
      <c r="P153" s="4"/>
      <c r="Q153" s="4"/>
      <c r="R153" s="4"/>
      <c r="S153" s="4"/>
      <c r="V153" s="4"/>
      <c r="W153" s="4"/>
    </row>
    <row r="154" spans="5:23" x14ac:dyDescent="0.35">
      <c r="E154" s="3"/>
      <c r="F154" s="3"/>
      <c r="G154" s="3"/>
      <c r="O154" s="4"/>
      <c r="P154" s="4"/>
      <c r="Q154" s="4"/>
      <c r="R154" s="4"/>
      <c r="S154" s="4"/>
      <c r="V154" s="4"/>
      <c r="W154" s="4"/>
    </row>
    <row r="155" spans="5:23" x14ac:dyDescent="0.35">
      <c r="E155" s="3"/>
      <c r="F155" s="3"/>
      <c r="G155" s="3"/>
      <c r="O155" s="4"/>
      <c r="P155" s="4"/>
      <c r="Q155" s="4"/>
      <c r="R155" s="4"/>
      <c r="S155" s="4"/>
      <c r="V155" s="4"/>
      <c r="W155" s="4"/>
    </row>
    <row r="156" spans="5:23" x14ac:dyDescent="0.35">
      <c r="E156" s="3"/>
      <c r="F156" s="3"/>
      <c r="G156" s="3"/>
      <c r="O156" s="4"/>
      <c r="P156" s="4"/>
      <c r="Q156" s="4"/>
      <c r="R156" s="4"/>
      <c r="S156" s="4"/>
      <c r="V156" s="4"/>
      <c r="W156" s="4"/>
    </row>
    <row r="157" spans="5:23" x14ac:dyDescent="0.35">
      <c r="E157" s="3"/>
      <c r="F157" s="3"/>
      <c r="G157" s="3"/>
      <c r="O157" s="4"/>
      <c r="P157" s="4"/>
      <c r="Q157" s="4"/>
      <c r="R157" s="4"/>
      <c r="S157" s="4"/>
      <c r="V157" s="4"/>
      <c r="W157" s="4"/>
    </row>
    <row r="158" spans="5:23" x14ac:dyDescent="0.35">
      <c r="E158" s="3"/>
      <c r="F158" s="3"/>
      <c r="G158" s="3"/>
      <c r="O158" s="4"/>
      <c r="P158" s="4"/>
      <c r="Q158" s="4"/>
      <c r="R158" s="4"/>
      <c r="S158" s="4"/>
      <c r="V158" s="4"/>
      <c r="W158" s="4"/>
    </row>
    <row r="159" spans="5:23" x14ac:dyDescent="0.35">
      <c r="E159" s="3"/>
      <c r="F159" s="3"/>
      <c r="G159" s="3"/>
      <c r="O159" s="4"/>
      <c r="P159" s="4"/>
      <c r="Q159" s="4"/>
      <c r="R159" s="4"/>
      <c r="S159" s="4"/>
      <c r="V159" s="4"/>
      <c r="W159" s="4"/>
    </row>
    <row r="160" spans="5:23" x14ac:dyDescent="0.35">
      <c r="E160" s="3"/>
      <c r="F160" s="3"/>
      <c r="G160" s="3"/>
      <c r="O160" s="4"/>
      <c r="P160" s="4"/>
      <c r="Q160" s="4"/>
      <c r="R160" s="4"/>
      <c r="S160" s="4"/>
      <c r="V160" s="4"/>
      <c r="W160" s="4"/>
    </row>
    <row r="161" spans="5:23" x14ac:dyDescent="0.35">
      <c r="E161" s="3"/>
      <c r="F161" s="3"/>
      <c r="G161" s="3"/>
      <c r="O161" s="4"/>
      <c r="P161" s="4"/>
      <c r="Q161" s="4"/>
      <c r="R161" s="4"/>
      <c r="S161" s="4"/>
      <c r="V161" s="4"/>
      <c r="W161" s="4"/>
    </row>
    <row r="162" spans="5:23" x14ac:dyDescent="0.35">
      <c r="E162" s="3"/>
      <c r="F162" s="3"/>
      <c r="G162" s="3"/>
      <c r="O162" s="4"/>
      <c r="P162" s="4"/>
      <c r="Q162" s="4"/>
      <c r="R162" s="4"/>
      <c r="S162" s="4"/>
      <c r="V162" s="4"/>
      <c r="W162" s="4"/>
    </row>
    <row r="163" spans="5:23" x14ac:dyDescent="0.35">
      <c r="E163" s="3"/>
      <c r="F163" s="3"/>
      <c r="G163" s="3"/>
      <c r="O163" s="4"/>
      <c r="P163" s="4"/>
      <c r="Q163" s="4"/>
      <c r="R163" s="4"/>
      <c r="S163" s="4"/>
      <c r="V163" s="4"/>
      <c r="W163" s="4"/>
    </row>
    <row r="164" spans="5:23" x14ac:dyDescent="0.35">
      <c r="E164" s="3"/>
      <c r="F164" s="3"/>
      <c r="G164" s="3"/>
      <c r="O164" s="4"/>
      <c r="P164" s="4"/>
      <c r="Q164" s="4"/>
      <c r="R164" s="4"/>
      <c r="S164" s="4"/>
      <c r="V164" s="4"/>
      <c r="W164" s="4"/>
    </row>
    <row r="165" spans="5:23" x14ac:dyDescent="0.35">
      <c r="E165" s="3"/>
      <c r="F165" s="3"/>
      <c r="G165" s="3"/>
      <c r="O165" s="4"/>
      <c r="P165" s="4"/>
      <c r="Q165" s="4"/>
      <c r="R165" s="4"/>
      <c r="S165" s="4"/>
      <c r="V165" s="4"/>
      <c r="W165" s="4"/>
    </row>
    <row r="166" spans="5:23" x14ac:dyDescent="0.35">
      <c r="E166" s="3"/>
      <c r="F166" s="3"/>
      <c r="G166" s="3"/>
      <c r="O166" s="4"/>
      <c r="P166" s="4"/>
      <c r="Q166" s="4"/>
      <c r="R166" s="4"/>
      <c r="S166" s="4"/>
      <c r="V166" s="4"/>
      <c r="W166" s="4"/>
    </row>
    <row r="167" spans="5:23" x14ac:dyDescent="0.35">
      <c r="E167" s="3"/>
      <c r="F167" s="3"/>
      <c r="G167" s="3"/>
      <c r="O167" s="4"/>
      <c r="P167" s="4"/>
      <c r="Q167" s="4"/>
      <c r="R167" s="4"/>
      <c r="S167" s="4"/>
      <c r="V167" s="4"/>
      <c r="W167" s="4"/>
    </row>
    <row r="168" spans="5:23" x14ac:dyDescent="0.35">
      <c r="E168" s="3"/>
      <c r="F168" s="3"/>
      <c r="G168" s="3"/>
      <c r="O168" s="4"/>
      <c r="P168" s="4"/>
      <c r="Q168" s="4"/>
      <c r="R168" s="4"/>
      <c r="S168" s="4"/>
      <c r="V168" s="4"/>
      <c r="W168" s="4"/>
    </row>
    <row r="169" spans="5:23" x14ac:dyDescent="0.35">
      <c r="E169" s="3"/>
      <c r="F169" s="3"/>
      <c r="G169" s="3"/>
      <c r="O169" s="4"/>
      <c r="P169" s="4"/>
      <c r="Q169" s="4"/>
      <c r="R169" s="4"/>
      <c r="S169" s="4"/>
      <c r="V169" s="4"/>
      <c r="W169" s="4"/>
    </row>
    <row r="170" spans="5:23" x14ac:dyDescent="0.35">
      <c r="E170" s="3"/>
      <c r="F170" s="3"/>
      <c r="G170" s="3"/>
      <c r="O170" s="4"/>
      <c r="P170" s="4"/>
      <c r="Q170" s="4"/>
      <c r="R170" s="4"/>
      <c r="S170" s="4"/>
      <c r="V170" s="4"/>
      <c r="W170" s="4"/>
    </row>
    <row r="171" spans="5:23" x14ac:dyDescent="0.35">
      <c r="E171" s="3"/>
      <c r="F171" s="3"/>
      <c r="G171" s="3"/>
      <c r="O171" s="4"/>
      <c r="P171" s="4"/>
      <c r="Q171" s="4"/>
      <c r="R171" s="4"/>
      <c r="S171" s="4"/>
      <c r="V171" s="4"/>
      <c r="W171" s="4"/>
    </row>
    <row r="172" spans="5:23" x14ac:dyDescent="0.35">
      <c r="E172" s="3"/>
      <c r="F172" s="3"/>
      <c r="G172" s="3"/>
      <c r="O172" s="4"/>
      <c r="P172" s="4"/>
      <c r="Q172" s="4"/>
      <c r="R172" s="4"/>
      <c r="S172" s="4"/>
      <c r="V172" s="4"/>
      <c r="W172" s="4"/>
    </row>
    <row r="173" spans="5:23" x14ac:dyDescent="0.35">
      <c r="E173" s="3"/>
      <c r="F173" s="3"/>
      <c r="G173" s="3"/>
      <c r="O173" s="4"/>
      <c r="P173" s="4"/>
      <c r="Q173" s="4"/>
      <c r="R173" s="4"/>
      <c r="S173" s="4"/>
      <c r="V173" s="4"/>
      <c r="W173" s="4"/>
    </row>
    <row r="174" spans="5:23" x14ac:dyDescent="0.35">
      <c r="E174" s="3"/>
      <c r="F174" s="3"/>
      <c r="G174" s="3"/>
      <c r="O174" s="4"/>
      <c r="P174" s="4"/>
      <c r="Q174" s="4"/>
      <c r="R174" s="4"/>
      <c r="S174" s="4"/>
      <c r="V174" s="4"/>
      <c r="W174" s="4"/>
    </row>
    <row r="175" spans="5:23" x14ac:dyDescent="0.35">
      <c r="E175" s="3"/>
      <c r="F175" s="3"/>
      <c r="G175" s="3"/>
      <c r="O175" s="4"/>
      <c r="P175" s="4"/>
      <c r="Q175" s="4"/>
      <c r="R175" s="4"/>
      <c r="S175" s="4"/>
      <c r="V175" s="4"/>
      <c r="W175" s="4"/>
    </row>
    <row r="176" spans="5:23" x14ac:dyDescent="0.35">
      <c r="O176" s="4"/>
      <c r="P176" s="4"/>
      <c r="Q176" s="4"/>
      <c r="R176" s="4"/>
      <c r="S176" s="4"/>
      <c r="V176" s="4"/>
      <c r="W176" s="4"/>
    </row>
    <row r="177" spans="5:23" x14ac:dyDescent="0.35">
      <c r="E177" s="3"/>
      <c r="F177" s="3"/>
      <c r="G177" s="3"/>
      <c r="O177" s="4"/>
      <c r="P177" s="4"/>
      <c r="Q177" s="4"/>
      <c r="R177" s="4"/>
      <c r="S177" s="4"/>
      <c r="V177" s="4"/>
      <c r="W177" s="4"/>
    </row>
    <row r="178" spans="5:23" x14ac:dyDescent="0.35">
      <c r="E178" s="3"/>
      <c r="F178" s="3"/>
      <c r="G178" s="3"/>
      <c r="O178" s="4"/>
      <c r="P178" s="4"/>
      <c r="Q178" s="4"/>
      <c r="R178" s="4"/>
      <c r="S178" s="4"/>
      <c r="V178" s="4"/>
      <c r="W178" s="4"/>
    </row>
    <row r="179" spans="5:23" x14ac:dyDescent="0.35">
      <c r="E179" s="3"/>
      <c r="F179" s="3"/>
      <c r="G179" s="3"/>
      <c r="O179" s="4"/>
      <c r="P179" s="4"/>
      <c r="Q179" s="4"/>
      <c r="R179" s="4"/>
      <c r="S179" s="4"/>
      <c r="V179" s="4"/>
      <c r="W179" s="4"/>
    </row>
    <row r="180" spans="5:23" x14ac:dyDescent="0.35">
      <c r="E180" s="3"/>
      <c r="F180" s="3"/>
      <c r="G180" s="3"/>
      <c r="O180" s="4"/>
      <c r="P180" s="4"/>
      <c r="Q180" s="4"/>
      <c r="R180" s="4"/>
      <c r="S180" s="4"/>
      <c r="V180" s="4"/>
      <c r="W180" s="4"/>
    </row>
    <row r="181" spans="5:23" x14ac:dyDescent="0.35">
      <c r="E181" s="3"/>
      <c r="F181" s="3"/>
      <c r="G181" s="3"/>
      <c r="O181" s="4"/>
      <c r="P181" s="4"/>
      <c r="Q181" s="4"/>
      <c r="R181" s="4"/>
      <c r="S181" s="4"/>
      <c r="V181" s="4"/>
      <c r="W181" s="4"/>
    </row>
    <row r="182" spans="5:23" x14ac:dyDescent="0.35">
      <c r="E182" s="3"/>
      <c r="F182" s="3"/>
      <c r="G182" s="3"/>
      <c r="O182" s="4"/>
      <c r="P182" s="4"/>
      <c r="Q182" s="4"/>
      <c r="R182" s="4"/>
      <c r="S182" s="4"/>
      <c r="V182" s="4"/>
      <c r="W182" s="4"/>
    </row>
    <row r="183" spans="5:23" x14ac:dyDescent="0.35">
      <c r="E183" s="3"/>
      <c r="F183" s="3"/>
      <c r="G183" s="3"/>
      <c r="O183" s="4"/>
      <c r="P183" s="4"/>
      <c r="Q183" s="4"/>
      <c r="R183" s="4"/>
      <c r="S183" s="4"/>
      <c r="V183" s="4"/>
      <c r="W183" s="4"/>
    </row>
    <row r="184" spans="5:23" x14ac:dyDescent="0.35">
      <c r="E184" s="3"/>
      <c r="F184" s="3"/>
      <c r="G184" s="3"/>
      <c r="O184" s="4"/>
      <c r="P184" s="4"/>
      <c r="Q184" s="4"/>
      <c r="R184" s="4"/>
      <c r="S184" s="4"/>
      <c r="V184" s="4"/>
      <c r="W184" s="4"/>
    </row>
    <row r="185" spans="5:23" x14ac:dyDescent="0.35">
      <c r="E185" s="3"/>
      <c r="F185" s="3"/>
      <c r="G185" s="3"/>
      <c r="O185" s="4"/>
      <c r="P185" s="4"/>
      <c r="Q185" s="4"/>
      <c r="R185" s="4"/>
      <c r="S185" s="4"/>
      <c r="V185" s="4"/>
      <c r="W185" s="4"/>
    </row>
    <row r="186" spans="5:23" x14ac:dyDescent="0.35">
      <c r="E186" s="3"/>
      <c r="F186" s="3"/>
      <c r="G186" s="3"/>
      <c r="O186" s="4"/>
      <c r="P186" s="4"/>
      <c r="Q186" s="4"/>
      <c r="R186" s="4"/>
      <c r="S186" s="4"/>
      <c r="V186" s="4"/>
      <c r="W186" s="4"/>
    </row>
    <row r="187" spans="5:23" x14ac:dyDescent="0.35">
      <c r="E187" s="3"/>
      <c r="F187" s="3"/>
      <c r="G187" s="3"/>
      <c r="O187" s="4"/>
      <c r="P187" s="4"/>
      <c r="Q187" s="4"/>
      <c r="R187" s="4"/>
      <c r="S187" s="4"/>
      <c r="V187" s="4"/>
      <c r="W187" s="4"/>
    </row>
    <row r="188" spans="5:23" x14ac:dyDescent="0.35">
      <c r="E188" s="3"/>
      <c r="F188" s="3"/>
      <c r="G188" s="3"/>
      <c r="O188" s="4"/>
      <c r="P188" s="4"/>
      <c r="Q188" s="4"/>
      <c r="R188" s="4"/>
      <c r="S188" s="4"/>
      <c r="V188" s="4"/>
      <c r="W188" s="4"/>
    </row>
    <row r="189" spans="5:23" x14ac:dyDescent="0.35">
      <c r="E189" s="3"/>
      <c r="F189" s="3"/>
      <c r="G189" s="3"/>
      <c r="O189" s="4"/>
      <c r="P189" s="4"/>
      <c r="Q189" s="4"/>
      <c r="R189" s="4"/>
      <c r="S189" s="4"/>
      <c r="V189" s="4"/>
      <c r="W189" s="4"/>
    </row>
    <row r="190" spans="5:23" x14ac:dyDescent="0.35">
      <c r="E190" s="3"/>
      <c r="F190" s="3"/>
      <c r="G190" s="3"/>
      <c r="O190" s="4"/>
      <c r="P190" s="4"/>
      <c r="Q190" s="4"/>
      <c r="R190" s="4"/>
      <c r="S190" s="4"/>
      <c r="V190" s="4"/>
      <c r="W190" s="4"/>
    </row>
    <row r="191" spans="5:23" x14ac:dyDescent="0.35">
      <c r="E191" s="3"/>
      <c r="F191" s="3"/>
      <c r="G191" s="3"/>
      <c r="O191" s="4"/>
      <c r="P191" s="4"/>
      <c r="Q191" s="4"/>
      <c r="R191" s="4"/>
      <c r="S191" s="4"/>
      <c r="V191" s="4"/>
      <c r="W191" s="4"/>
    </row>
    <row r="192" spans="5:23" x14ac:dyDescent="0.35">
      <c r="E192" s="3"/>
      <c r="F192" s="3"/>
      <c r="G192" s="3"/>
      <c r="O192" s="4"/>
      <c r="P192" s="4"/>
      <c r="Q192" s="4"/>
      <c r="R192" s="4"/>
      <c r="S192" s="4"/>
      <c r="V192" s="4"/>
      <c r="W192" s="4"/>
    </row>
    <row r="193" spans="5:23" x14ac:dyDescent="0.35">
      <c r="E193" s="3"/>
      <c r="F193" s="3"/>
      <c r="G193" s="3"/>
      <c r="O193" s="4"/>
      <c r="P193" s="4"/>
      <c r="Q193" s="4"/>
      <c r="R193" s="4"/>
      <c r="S193" s="4"/>
      <c r="V193" s="4"/>
      <c r="W193" s="4"/>
    </row>
    <row r="194" spans="5:23" x14ac:dyDescent="0.35">
      <c r="E194" s="3"/>
      <c r="F194" s="3"/>
      <c r="G194" s="3"/>
      <c r="O194" s="4"/>
      <c r="P194" s="4"/>
      <c r="Q194" s="4"/>
      <c r="R194" s="4"/>
      <c r="S194" s="4"/>
      <c r="V194" s="4"/>
      <c r="W194" s="4"/>
    </row>
    <row r="195" spans="5:23" x14ac:dyDescent="0.35">
      <c r="E195" s="3"/>
      <c r="F195" s="3"/>
      <c r="G195" s="3"/>
      <c r="O195" s="4"/>
      <c r="P195" s="4"/>
      <c r="Q195" s="4"/>
      <c r="R195" s="4"/>
      <c r="S195" s="4"/>
      <c r="V195" s="4"/>
      <c r="W195" s="4"/>
    </row>
    <row r="196" spans="5:23" x14ac:dyDescent="0.35">
      <c r="E196" s="3"/>
      <c r="F196" s="3"/>
      <c r="G196" s="3"/>
      <c r="O196" s="4"/>
      <c r="P196" s="4"/>
      <c r="Q196" s="4"/>
      <c r="R196" s="4"/>
      <c r="S196" s="4"/>
      <c r="V196" s="4"/>
      <c r="W196" s="4"/>
    </row>
    <row r="197" spans="5:23" x14ac:dyDescent="0.35">
      <c r="E197" s="3"/>
      <c r="F197" s="3"/>
      <c r="G197" s="3"/>
      <c r="O197" s="4"/>
      <c r="P197" s="4"/>
      <c r="Q197" s="4"/>
      <c r="R197" s="4"/>
      <c r="S197" s="4"/>
      <c r="V197" s="4"/>
      <c r="W197" s="4"/>
    </row>
    <row r="198" spans="5:23" x14ac:dyDescent="0.35">
      <c r="E198" s="3"/>
      <c r="F198" s="3"/>
      <c r="G198" s="3"/>
      <c r="O198" s="4"/>
      <c r="P198" s="4"/>
      <c r="Q198" s="4"/>
      <c r="R198" s="4"/>
      <c r="S198" s="4"/>
      <c r="V198" s="4"/>
      <c r="W198" s="4"/>
    </row>
    <row r="199" spans="5:23" x14ac:dyDescent="0.35">
      <c r="O199" s="4"/>
      <c r="P199" s="4"/>
      <c r="Q199" s="4"/>
      <c r="R199" s="4"/>
      <c r="S199" s="4"/>
      <c r="V199" s="4"/>
      <c r="W199" s="4"/>
    </row>
    <row r="200" spans="5:23" x14ac:dyDescent="0.35">
      <c r="E200" s="3"/>
      <c r="F200" s="3"/>
      <c r="G200" s="3"/>
      <c r="O200" s="4"/>
      <c r="P200" s="4"/>
      <c r="Q200" s="4"/>
      <c r="R200" s="4"/>
      <c r="S200" s="4"/>
      <c r="V200" s="4"/>
      <c r="W200" s="4"/>
    </row>
    <row r="201" spans="5:23" x14ac:dyDescent="0.35">
      <c r="G201" s="3"/>
      <c r="O201" s="4"/>
      <c r="P201" s="4"/>
      <c r="Q201" s="4"/>
      <c r="R201" s="4"/>
      <c r="S201" s="4"/>
      <c r="V201" s="4"/>
      <c r="W201" s="4"/>
    </row>
    <row r="202" spans="5:23" x14ac:dyDescent="0.35">
      <c r="E202" s="3"/>
      <c r="F202" s="3"/>
      <c r="G202" s="3"/>
      <c r="O202" s="4"/>
      <c r="P202" s="4"/>
      <c r="Q202" s="4"/>
      <c r="R202" s="4"/>
      <c r="S202" s="4"/>
      <c r="V202" s="4"/>
      <c r="W202" s="4"/>
    </row>
    <row r="203" spans="5:23" x14ac:dyDescent="0.35">
      <c r="E203" s="3"/>
      <c r="F203" s="3"/>
      <c r="G203" s="3"/>
      <c r="O203" s="4"/>
      <c r="P203" s="4"/>
      <c r="Q203" s="4"/>
      <c r="R203" s="4"/>
      <c r="S203" s="4"/>
      <c r="V203" s="4"/>
      <c r="W203" s="4"/>
    </row>
    <row r="204" spans="5:23" x14ac:dyDescent="0.35">
      <c r="E204" s="3"/>
      <c r="F204" s="3"/>
      <c r="G204" s="3"/>
      <c r="O204" s="4"/>
      <c r="P204" s="4"/>
      <c r="Q204" s="4"/>
      <c r="R204" s="4"/>
      <c r="S204" s="4"/>
      <c r="V204" s="4"/>
      <c r="W204" s="4"/>
    </row>
    <row r="205" spans="5:23" x14ac:dyDescent="0.35">
      <c r="E205" s="3"/>
      <c r="F205" s="3"/>
      <c r="G205" s="3"/>
      <c r="O205" s="4"/>
      <c r="P205" s="4"/>
      <c r="Q205" s="4"/>
      <c r="R205" s="4"/>
      <c r="S205" s="4"/>
      <c r="V205" s="4"/>
      <c r="W205" s="4"/>
    </row>
    <row r="206" spans="5:23" x14ac:dyDescent="0.35">
      <c r="E206" s="3"/>
      <c r="F206" s="3"/>
      <c r="G206" s="3"/>
      <c r="O206" s="4"/>
      <c r="P206" s="4"/>
      <c r="Q206" s="4"/>
      <c r="R206" s="4"/>
      <c r="S206" s="4"/>
      <c r="V206" s="4"/>
      <c r="W206" s="4"/>
    </row>
    <row r="207" spans="5:23" x14ac:dyDescent="0.35">
      <c r="E207" s="3"/>
      <c r="F207" s="3"/>
      <c r="G207" s="3"/>
      <c r="O207" s="4"/>
      <c r="P207" s="4"/>
      <c r="Q207" s="4"/>
      <c r="R207" s="4"/>
      <c r="S207" s="4"/>
      <c r="V207" s="4"/>
      <c r="W207" s="4"/>
    </row>
    <row r="208" spans="5:23" x14ac:dyDescent="0.35">
      <c r="E208" s="3"/>
      <c r="F208" s="3"/>
      <c r="G208" s="3"/>
      <c r="O208" s="4"/>
      <c r="P208" s="4"/>
      <c r="Q208" s="4"/>
      <c r="R208" s="4"/>
      <c r="S208" s="4"/>
      <c r="V208" s="4"/>
      <c r="W208" s="4"/>
    </row>
    <row r="209" spans="5:23" x14ac:dyDescent="0.35">
      <c r="G209" s="3"/>
      <c r="O209" s="4"/>
      <c r="P209" s="4"/>
      <c r="Q209" s="4"/>
      <c r="R209" s="4"/>
      <c r="S209" s="4"/>
      <c r="V209" s="4"/>
      <c r="W209" s="4"/>
    </row>
    <row r="210" spans="5:23" x14ac:dyDescent="0.35">
      <c r="O210" s="4"/>
      <c r="P210" s="4"/>
      <c r="Q210" s="4"/>
      <c r="R210" s="4"/>
      <c r="S210" s="4"/>
      <c r="V210" s="4"/>
      <c r="W210" s="4"/>
    </row>
    <row r="211" spans="5:23" x14ac:dyDescent="0.35">
      <c r="O211" s="4"/>
      <c r="P211" s="4"/>
      <c r="Q211" s="4"/>
      <c r="R211" s="4"/>
      <c r="S211" s="4"/>
      <c r="V211" s="4"/>
      <c r="W211" s="4"/>
    </row>
    <row r="212" spans="5:23" x14ac:dyDescent="0.35">
      <c r="O212" s="4"/>
      <c r="P212" s="4"/>
      <c r="Q212" s="4"/>
      <c r="R212" s="4"/>
      <c r="S212" s="4"/>
      <c r="V212" s="4"/>
      <c r="W212" s="4"/>
    </row>
    <row r="213" spans="5:23" x14ac:dyDescent="0.35">
      <c r="O213" s="4"/>
      <c r="P213" s="4"/>
      <c r="Q213" s="4"/>
      <c r="R213" s="4"/>
      <c r="S213" s="4"/>
      <c r="V213" s="4"/>
      <c r="W213" s="4"/>
    </row>
    <row r="214" spans="5:23" x14ac:dyDescent="0.35">
      <c r="E214" s="3"/>
      <c r="F214" s="3"/>
      <c r="G214" s="3"/>
      <c r="O214" s="4"/>
      <c r="P214" s="4"/>
      <c r="Q214" s="4"/>
      <c r="R214" s="4"/>
      <c r="S214" s="4"/>
      <c r="V214" s="4"/>
      <c r="W214" s="4"/>
    </row>
    <row r="215" spans="5:23" x14ac:dyDescent="0.35">
      <c r="E215" s="3"/>
      <c r="F215" s="3"/>
      <c r="G215" s="3"/>
      <c r="O215" s="4"/>
      <c r="P215" s="4"/>
      <c r="Q215" s="4"/>
      <c r="R215" s="4"/>
      <c r="S215" s="4"/>
      <c r="V215" s="4"/>
      <c r="W215" s="4"/>
    </row>
    <row r="216" spans="5:23" x14ac:dyDescent="0.35">
      <c r="E216" s="3"/>
      <c r="G216" s="3"/>
      <c r="O216" s="4"/>
      <c r="P216" s="4"/>
      <c r="Q216" s="4"/>
      <c r="R216" s="4"/>
      <c r="S216" s="4"/>
      <c r="V216" s="4"/>
      <c r="W216" s="4"/>
    </row>
    <row r="217" spans="5:23" x14ac:dyDescent="0.35">
      <c r="E217" s="3"/>
      <c r="F217" s="3"/>
      <c r="G217" s="3"/>
      <c r="O217" s="4"/>
      <c r="P217" s="4"/>
      <c r="Q217" s="4"/>
      <c r="R217" s="4"/>
      <c r="S217" s="4"/>
      <c r="V217" s="4"/>
      <c r="W217" s="4"/>
    </row>
    <row r="218" spans="5:23" x14ac:dyDescent="0.35">
      <c r="E218" s="3"/>
      <c r="F218" s="3"/>
      <c r="G218" s="3"/>
      <c r="O218" s="4"/>
      <c r="P218" s="4"/>
      <c r="Q218" s="4"/>
      <c r="R218" s="4"/>
      <c r="S218" s="4"/>
      <c r="V218" s="4"/>
      <c r="W218" s="4"/>
    </row>
    <row r="219" spans="5:23" x14ac:dyDescent="0.35">
      <c r="E219" s="3"/>
      <c r="F219" s="3"/>
      <c r="G219" s="3"/>
      <c r="O219" s="4"/>
      <c r="P219" s="4"/>
      <c r="Q219" s="4"/>
      <c r="R219" s="4"/>
      <c r="S219" s="4"/>
      <c r="V219" s="4"/>
      <c r="W219" s="4"/>
    </row>
    <row r="220" spans="5:23" x14ac:dyDescent="0.35">
      <c r="E220" s="3"/>
      <c r="F220" s="3"/>
      <c r="G220" s="3"/>
      <c r="O220" s="4"/>
      <c r="P220" s="4"/>
      <c r="Q220" s="4"/>
      <c r="R220" s="4"/>
      <c r="S220" s="4"/>
      <c r="V220" s="4"/>
      <c r="W220" s="4"/>
    </row>
    <row r="221" spans="5:23" x14ac:dyDescent="0.35">
      <c r="E221" s="3"/>
      <c r="F221" s="3"/>
      <c r="G221" s="3"/>
      <c r="O221" s="4"/>
      <c r="P221" s="4"/>
      <c r="Q221" s="4"/>
      <c r="R221" s="4"/>
      <c r="S221" s="4"/>
      <c r="V221" s="4"/>
      <c r="W221" s="4"/>
    </row>
    <row r="222" spans="5:23" x14ac:dyDescent="0.35">
      <c r="E222" s="3"/>
      <c r="F222" s="3"/>
      <c r="G222" s="3"/>
      <c r="O222" s="4"/>
      <c r="P222" s="4"/>
      <c r="Q222" s="4"/>
      <c r="R222" s="4"/>
      <c r="S222" s="4"/>
      <c r="V222" s="4"/>
      <c r="W222" s="4"/>
    </row>
    <row r="223" spans="5:23" x14ac:dyDescent="0.35">
      <c r="E223" s="3"/>
      <c r="F223" s="3"/>
      <c r="G223" s="3"/>
      <c r="O223" s="4"/>
      <c r="P223" s="4"/>
      <c r="Q223" s="4"/>
      <c r="R223" s="4"/>
      <c r="S223" s="4"/>
      <c r="V223" s="4"/>
      <c r="W223" s="4"/>
    </row>
    <row r="224" spans="5:23" x14ac:dyDescent="0.35">
      <c r="E224" s="3"/>
      <c r="F224" s="3"/>
      <c r="G224" s="3"/>
      <c r="O224" s="4"/>
      <c r="P224" s="4"/>
      <c r="Q224" s="4"/>
      <c r="R224" s="4"/>
      <c r="S224" s="4"/>
      <c r="V224" s="4"/>
      <c r="W224" s="4"/>
    </row>
    <row r="225" spans="5:23" x14ac:dyDescent="0.35">
      <c r="E225" s="3"/>
      <c r="F225" s="3"/>
      <c r="G225" s="3"/>
      <c r="O225" s="4"/>
      <c r="P225" s="4"/>
      <c r="Q225" s="4"/>
      <c r="R225" s="4"/>
      <c r="S225" s="4"/>
      <c r="V225" s="4"/>
      <c r="W225" s="4"/>
    </row>
    <row r="226" spans="5:23" x14ac:dyDescent="0.35">
      <c r="E226" s="3"/>
      <c r="F226" s="3"/>
      <c r="G226" s="3"/>
      <c r="O226" s="4"/>
      <c r="P226" s="4"/>
      <c r="Q226" s="4"/>
      <c r="R226" s="4"/>
      <c r="S226" s="4"/>
      <c r="V226" s="4"/>
      <c r="W226" s="4"/>
    </row>
    <row r="227" spans="5:23" x14ac:dyDescent="0.35">
      <c r="E227" s="3"/>
      <c r="F227" s="3"/>
      <c r="G227" s="3"/>
      <c r="O227" s="4"/>
      <c r="P227" s="4"/>
      <c r="Q227" s="4"/>
      <c r="R227" s="4"/>
      <c r="S227" s="4"/>
      <c r="V227" s="4"/>
      <c r="W227" s="4"/>
    </row>
    <row r="228" spans="5:23" x14ac:dyDescent="0.35">
      <c r="E228" s="3"/>
      <c r="F228" s="3"/>
      <c r="G228" s="3"/>
      <c r="O228" s="4"/>
      <c r="P228" s="4"/>
      <c r="Q228" s="4"/>
      <c r="R228" s="4"/>
      <c r="S228" s="4"/>
      <c r="V228" s="4"/>
      <c r="W228" s="4"/>
    </row>
    <row r="229" spans="5:23" x14ac:dyDescent="0.35">
      <c r="E229" s="3"/>
      <c r="F229" s="3"/>
      <c r="G229" s="3"/>
      <c r="O229" s="4"/>
      <c r="P229" s="4"/>
      <c r="Q229" s="4"/>
      <c r="R229" s="4"/>
      <c r="S229" s="4"/>
      <c r="V229" s="4"/>
      <c r="W229" s="4"/>
    </row>
    <row r="230" spans="5:23" x14ac:dyDescent="0.35">
      <c r="G230" s="3"/>
      <c r="O230" s="4"/>
      <c r="P230" s="4"/>
      <c r="Q230" s="4"/>
      <c r="R230" s="4"/>
      <c r="S230" s="4"/>
      <c r="V230" s="4"/>
      <c r="W230" s="4"/>
    </row>
    <row r="231" spans="5:23" x14ac:dyDescent="0.35">
      <c r="G231" s="3"/>
      <c r="O231" s="4"/>
      <c r="P231" s="4"/>
      <c r="Q231" s="4"/>
      <c r="R231" s="4"/>
      <c r="S231" s="4"/>
      <c r="V231" s="4"/>
      <c r="W231" s="4"/>
    </row>
    <row r="232" spans="5:23" x14ac:dyDescent="0.35">
      <c r="O232" s="4"/>
      <c r="P232" s="4"/>
      <c r="Q232" s="4"/>
      <c r="R232" s="4"/>
      <c r="S232" s="4"/>
      <c r="V232" s="4"/>
      <c r="W232" s="4"/>
    </row>
    <row r="233" spans="5:23" x14ac:dyDescent="0.35">
      <c r="O233" s="4"/>
      <c r="P233" s="4"/>
      <c r="Q233" s="4"/>
      <c r="R233" s="4"/>
      <c r="S233" s="4"/>
      <c r="V233" s="4"/>
      <c r="W233" s="4"/>
    </row>
    <row r="234" spans="5:23" x14ac:dyDescent="0.35">
      <c r="E234" s="3"/>
      <c r="F234" s="3"/>
      <c r="G234" s="3"/>
      <c r="O234" s="4"/>
      <c r="P234" s="4"/>
      <c r="Q234" s="4"/>
      <c r="R234" s="4"/>
      <c r="S234" s="4"/>
      <c r="V234" s="4"/>
      <c r="W234" s="4"/>
    </row>
    <row r="235" spans="5:23" x14ac:dyDescent="0.35">
      <c r="E235" s="3"/>
      <c r="F235" s="3"/>
      <c r="G235" s="3"/>
      <c r="O235" s="4"/>
      <c r="P235" s="4"/>
      <c r="Q235" s="4"/>
      <c r="R235" s="4"/>
      <c r="S235" s="4"/>
      <c r="V235" s="4"/>
      <c r="W235" s="4"/>
    </row>
    <row r="236" spans="5:23" x14ac:dyDescent="0.35">
      <c r="E236" s="3"/>
      <c r="F236" s="3"/>
      <c r="G236" s="3"/>
      <c r="O236" s="4"/>
      <c r="P236" s="4"/>
      <c r="Q236" s="4"/>
      <c r="R236" s="4"/>
      <c r="S236" s="4"/>
      <c r="V236" s="4"/>
      <c r="W236" s="4"/>
    </row>
    <row r="237" spans="5:23" x14ac:dyDescent="0.35">
      <c r="E237" s="3"/>
      <c r="F237" s="3"/>
      <c r="G237" s="3"/>
      <c r="O237" s="4"/>
      <c r="P237" s="4"/>
      <c r="Q237" s="4"/>
      <c r="R237" s="4"/>
      <c r="S237" s="4"/>
      <c r="V237" s="4"/>
      <c r="W237" s="4"/>
    </row>
    <row r="238" spans="5:23" x14ac:dyDescent="0.35">
      <c r="G238" s="3"/>
      <c r="O238" s="4"/>
      <c r="P238" s="4"/>
      <c r="Q238" s="4"/>
      <c r="R238" s="4"/>
      <c r="S238" s="4"/>
      <c r="V238" s="4"/>
      <c r="W238" s="4"/>
    </row>
    <row r="239" spans="5:23" x14ac:dyDescent="0.35">
      <c r="E239" s="3"/>
      <c r="F239" s="3"/>
      <c r="G239" s="3"/>
      <c r="O239" s="4"/>
      <c r="P239" s="4"/>
      <c r="Q239" s="4"/>
      <c r="R239" s="4"/>
      <c r="S239" s="4"/>
      <c r="V239" s="4"/>
      <c r="W239" s="4"/>
    </row>
    <row r="240" spans="5:23" x14ac:dyDescent="0.35">
      <c r="E240" s="3"/>
      <c r="F240" s="3"/>
      <c r="G240" s="3"/>
      <c r="O240" s="4"/>
      <c r="P240" s="4"/>
      <c r="Q240" s="4"/>
      <c r="R240" s="4"/>
      <c r="S240" s="4"/>
      <c r="V240" s="4"/>
      <c r="W240" s="4"/>
    </row>
    <row r="241" spans="5:23" x14ac:dyDescent="0.35">
      <c r="E241" s="3"/>
      <c r="G241" s="3"/>
      <c r="O241" s="4"/>
      <c r="P241" s="4"/>
      <c r="Q241" s="4"/>
      <c r="R241" s="4"/>
      <c r="S241" s="4"/>
      <c r="V241" s="4"/>
      <c r="W241" s="4"/>
    </row>
    <row r="242" spans="5:23" x14ac:dyDescent="0.35">
      <c r="E242" s="3"/>
      <c r="F242" s="3"/>
      <c r="G242" s="3"/>
      <c r="O242" s="4"/>
      <c r="P242" s="4"/>
      <c r="Q242" s="4"/>
      <c r="R242" s="4"/>
      <c r="S242" s="4"/>
      <c r="V242" s="4"/>
      <c r="W242" s="4"/>
    </row>
    <row r="243" spans="5:23" x14ac:dyDescent="0.35">
      <c r="E243" s="3"/>
      <c r="F243" s="3"/>
      <c r="G243" s="3"/>
      <c r="O243" s="4"/>
      <c r="P243" s="4"/>
      <c r="Q243" s="4"/>
      <c r="R243" s="4"/>
      <c r="S243" s="4"/>
      <c r="V243" s="4"/>
      <c r="W243" s="4"/>
    </row>
    <row r="244" spans="5:23" x14ac:dyDescent="0.35">
      <c r="E244" s="3"/>
      <c r="F244" s="3"/>
      <c r="G244" s="3"/>
      <c r="O244" s="4"/>
      <c r="P244" s="4"/>
      <c r="Q244" s="4"/>
      <c r="R244" s="4"/>
      <c r="S244" s="4"/>
      <c r="V244" s="4"/>
      <c r="W244" s="4"/>
    </row>
    <row r="245" spans="5:23" x14ac:dyDescent="0.35">
      <c r="E245" s="3"/>
      <c r="F245" s="3"/>
      <c r="G245" s="3"/>
      <c r="O245" s="4"/>
      <c r="P245" s="4"/>
      <c r="Q245" s="4"/>
      <c r="R245" s="4"/>
      <c r="S245" s="4"/>
      <c r="V245" s="4"/>
      <c r="W245" s="4"/>
    </row>
    <row r="246" spans="5:23" x14ac:dyDescent="0.35">
      <c r="E246" s="3"/>
      <c r="F246" s="3"/>
      <c r="G246" s="3"/>
      <c r="O246" s="4"/>
      <c r="P246" s="4"/>
      <c r="Q246" s="4"/>
      <c r="R246" s="4"/>
      <c r="S246" s="4"/>
      <c r="V246" s="4"/>
      <c r="W246" s="4"/>
    </row>
    <row r="247" spans="5:23" x14ac:dyDescent="0.35">
      <c r="E247" s="3"/>
      <c r="F247" s="3"/>
      <c r="G247" s="3"/>
      <c r="O247" s="4"/>
      <c r="P247" s="4"/>
      <c r="Q247" s="4"/>
      <c r="R247" s="4"/>
      <c r="S247" s="4"/>
      <c r="V247" s="4"/>
      <c r="W247" s="4"/>
    </row>
    <row r="248" spans="5:23" x14ac:dyDescent="0.35">
      <c r="E248" s="3"/>
      <c r="F248" s="3"/>
      <c r="G248" s="3"/>
      <c r="O248" s="4"/>
      <c r="P248" s="4"/>
      <c r="Q248" s="4"/>
      <c r="R248" s="4"/>
      <c r="S248" s="4"/>
      <c r="V248" s="4"/>
      <c r="W248" s="4"/>
    </row>
    <row r="249" spans="5:23" x14ac:dyDescent="0.35">
      <c r="E249" s="3"/>
      <c r="G249" s="3"/>
      <c r="O249" s="4"/>
      <c r="P249" s="4"/>
      <c r="Q249" s="4"/>
      <c r="R249" s="4"/>
      <c r="S249" s="4"/>
      <c r="V249" s="4"/>
      <c r="W249" s="4"/>
    </row>
    <row r="250" spans="5:23" x14ac:dyDescent="0.35">
      <c r="E250" s="3"/>
      <c r="F250" s="3"/>
      <c r="G250" s="3"/>
      <c r="O250" s="4"/>
      <c r="P250" s="4"/>
      <c r="Q250" s="4"/>
      <c r="R250" s="4"/>
      <c r="S250" s="4"/>
      <c r="V250" s="4"/>
      <c r="W250" s="4"/>
    </row>
    <row r="251" spans="5:23" x14ac:dyDescent="0.35">
      <c r="E251" s="3"/>
      <c r="F251" s="3"/>
      <c r="G251" s="3"/>
      <c r="O251" s="4"/>
      <c r="P251" s="4"/>
      <c r="Q251" s="4"/>
      <c r="R251" s="4"/>
      <c r="S251" s="4"/>
      <c r="V251" s="4"/>
      <c r="W251" s="4"/>
    </row>
    <row r="252" spans="5:23" x14ac:dyDescent="0.35">
      <c r="E252" s="3"/>
      <c r="F252" s="3"/>
      <c r="G252" s="3"/>
      <c r="O252" s="4"/>
      <c r="P252" s="4"/>
      <c r="Q252" s="4"/>
      <c r="R252" s="4"/>
      <c r="S252" s="4"/>
      <c r="V252" s="4"/>
      <c r="W252" s="4"/>
    </row>
    <row r="253" spans="5:23" x14ac:dyDescent="0.35">
      <c r="G253" s="3"/>
      <c r="O253" s="4"/>
      <c r="P253" s="4"/>
      <c r="Q253" s="4"/>
      <c r="R253" s="4"/>
      <c r="S253" s="4"/>
      <c r="V253" s="4"/>
      <c r="W253" s="4"/>
    </row>
    <row r="254" spans="5:23" x14ac:dyDescent="0.35">
      <c r="O254" s="4"/>
      <c r="P254" s="4"/>
      <c r="Q254" s="4"/>
      <c r="R254" s="4"/>
      <c r="S254" s="4"/>
      <c r="V254" s="4"/>
      <c r="W254" s="4"/>
    </row>
    <row r="255" spans="5:23" x14ac:dyDescent="0.35">
      <c r="E255" s="3"/>
      <c r="F255" s="3"/>
      <c r="G255" s="3"/>
      <c r="O255" s="4"/>
      <c r="P255" s="4"/>
      <c r="Q255" s="4"/>
      <c r="R255" s="4"/>
      <c r="S255" s="4"/>
      <c r="V255" s="4"/>
      <c r="W255" s="4"/>
    </row>
    <row r="256" spans="5:23" x14ac:dyDescent="0.35">
      <c r="E256" s="3"/>
      <c r="F256" s="3"/>
      <c r="G256" s="3"/>
      <c r="O256" s="4"/>
      <c r="P256" s="4"/>
      <c r="Q256" s="4"/>
      <c r="R256" s="4"/>
      <c r="S256" s="4"/>
      <c r="V256" s="4"/>
      <c r="W256" s="4"/>
    </row>
    <row r="257" spans="5:23" x14ac:dyDescent="0.35">
      <c r="E257" s="3"/>
      <c r="G257" s="3"/>
      <c r="O257" s="4"/>
      <c r="P257" s="4"/>
      <c r="Q257" s="4"/>
      <c r="R257" s="4"/>
      <c r="S257" s="4"/>
      <c r="V257" s="4"/>
      <c r="W257" s="4"/>
    </row>
    <row r="258" spans="5:23" x14ac:dyDescent="0.35">
      <c r="E258" s="3"/>
      <c r="F258" s="3"/>
      <c r="G258" s="3"/>
      <c r="O258" s="4"/>
      <c r="P258" s="4"/>
      <c r="Q258" s="4"/>
      <c r="R258" s="4"/>
      <c r="S258" s="4"/>
      <c r="V258" s="4"/>
      <c r="W258" s="4"/>
    </row>
    <row r="259" spans="5:23" x14ac:dyDescent="0.35">
      <c r="E259" s="3"/>
      <c r="F259" s="3"/>
      <c r="G259" s="3"/>
      <c r="O259" s="4"/>
      <c r="P259" s="4"/>
      <c r="Q259" s="4"/>
      <c r="R259" s="4"/>
      <c r="S259" s="4"/>
      <c r="V259" s="4"/>
      <c r="W259" s="4"/>
    </row>
    <row r="260" spans="5:23" x14ac:dyDescent="0.35">
      <c r="E260" s="3"/>
      <c r="F260" s="3"/>
      <c r="G260" s="3"/>
      <c r="O260" s="4"/>
      <c r="P260" s="4"/>
      <c r="Q260" s="4"/>
      <c r="R260" s="4"/>
      <c r="S260" s="4"/>
      <c r="V260" s="4"/>
      <c r="W260" s="4"/>
    </row>
    <row r="261" spans="5:23" x14ac:dyDescent="0.35">
      <c r="E261" s="3"/>
      <c r="F261" s="3"/>
      <c r="G261" s="3"/>
      <c r="O261" s="4"/>
      <c r="P261" s="4"/>
      <c r="Q261" s="4"/>
      <c r="R261" s="4"/>
      <c r="S261" s="4"/>
      <c r="V261" s="4"/>
      <c r="W261" s="4"/>
    </row>
    <row r="262" spans="5:23" x14ac:dyDescent="0.35">
      <c r="E262" s="3"/>
      <c r="F262" s="3"/>
      <c r="G262" s="3"/>
      <c r="O262" s="4"/>
      <c r="P262" s="4"/>
      <c r="Q262" s="4"/>
      <c r="R262" s="4"/>
      <c r="S262" s="4"/>
      <c r="V262" s="4"/>
      <c r="W262" s="4"/>
    </row>
    <row r="263" spans="5:23" x14ac:dyDescent="0.35">
      <c r="G263" s="3"/>
      <c r="O263" s="4"/>
      <c r="P263" s="4"/>
      <c r="Q263" s="4"/>
      <c r="R263" s="4"/>
      <c r="S263" s="4"/>
      <c r="V263" s="4"/>
      <c r="W263" s="4"/>
    </row>
    <row r="264" spans="5:23" x14ac:dyDescent="0.35">
      <c r="E264" s="3"/>
      <c r="G264" s="3"/>
      <c r="O264" s="4"/>
      <c r="P264" s="4"/>
      <c r="Q264" s="4"/>
      <c r="R264" s="4"/>
      <c r="S264" s="4"/>
      <c r="V264" s="4"/>
      <c r="W264" s="4"/>
    </row>
    <row r="265" spans="5:23" x14ac:dyDescent="0.35">
      <c r="E265" s="3"/>
      <c r="F265" s="3"/>
      <c r="G265" s="3"/>
      <c r="O265" s="4"/>
      <c r="P265" s="4"/>
      <c r="Q265" s="4"/>
      <c r="R265" s="4"/>
      <c r="S265" s="4"/>
      <c r="V265" s="4"/>
      <c r="W265" s="4"/>
    </row>
    <row r="266" spans="5:23" x14ac:dyDescent="0.35">
      <c r="E266" s="3"/>
      <c r="F266" s="3"/>
      <c r="G266" s="3"/>
      <c r="O266" s="4"/>
      <c r="P266" s="4"/>
      <c r="Q266" s="4"/>
      <c r="R266" s="4"/>
      <c r="S266" s="4"/>
      <c r="V266" s="4"/>
      <c r="W266" s="4"/>
    </row>
    <row r="267" spans="5:23" x14ac:dyDescent="0.35">
      <c r="E267" s="3"/>
      <c r="F267" s="3"/>
      <c r="G267" s="3"/>
      <c r="O267" s="4"/>
      <c r="P267" s="4"/>
      <c r="Q267" s="4"/>
      <c r="R267" s="4"/>
      <c r="S267" s="4"/>
      <c r="V267" s="4"/>
      <c r="W267" s="4"/>
    </row>
    <row r="268" spans="5:23" x14ac:dyDescent="0.35">
      <c r="E268" s="3"/>
      <c r="F268" s="3"/>
      <c r="G268" s="3"/>
      <c r="O268" s="4"/>
      <c r="P268" s="4"/>
      <c r="Q268" s="4"/>
      <c r="R268" s="4"/>
      <c r="S268" s="4"/>
      <c r="V268" s="4"/>
      <c r="W268" s="4"/>
    </row>
    <row r="269" spans="5:23" x14ac:dyDescent="0.35">
      <c r="E269" s="3"/>
      <c r="F269" s="3"/>
      <c r="G269" s="3"/>
      <c r="O269" s="4"/>
      <c r="P269" s="4"/>
      <c r="Q269" s="4"/>
      <c r="R269" s="4"/>
      <c r="S269" s="4"/>
      <c r="V269" s="4"/>
      <c r="W269" s="4"/>
    </row>
    <row r="270" spans="5:23" x14ac:dyDescent="0.35">
      <c r="E270" s="3"/>
      <c r="F270" s="3"/>
      <c r="G270" s="3"/>
      <c r="O270" s="4"/>
      <c r="P270" s="4"/>
      <c r="Q270" s="4"/>
      <c r="R270" s="4"/>
      <c r="S270" s="4"/>
      <c r="V270" s="4"/>
      <c r="W270" s="4"/>
    </row>
    <row r="271" spans="5:23" x14ac:dyDescent="0.35">
      <c r="E271" s="3"/>
      <c r="F271" s="3"/>
      <c r="G271" s="3"/>
      <c r="O271" s="4"/>
      <c r="P271" s="4"/>
      <c r="Q271" s="4"/>
      <c r="R271" s="4"/>
      <c r="S271" s="4"/>
      <c r="V271" s="4"/>
      <c r="W271" s="4"/>
    </row>
    <row r="272" spans="5:23" x14ac:dyDescent="0.35">
      <c r="E272" s="3"/>
      <c r="F272" s="3"/>
      <c r="G272" s="3"/>
      <c r="O272" s="4"/>
      <c r="P272" s="4"/>
      <c r="Q272" s="4"/>
      <c r="R272" s="4"/>
      <c r="S272" s="4"/>
      <c r="V272" s="4"/>
      <c r="W272" s="4"/>
    </row>
    <row r="273" spans="5:23" x14ac:dyDescent="0.35">
      <c r="E273" s="3"/>
      <c r="F273" s="3"/>
      <c r="G273" s="3"/>
      <c r="O273" s="4"/>
      <c r="P273" s="4"/>
      <c r="Q273" s="4"/>
      <c r="R273" s="4"/>
      <c r="S273" s="4"/>
      <c r="V273" s="4"/>
      <c r="W273" s="4"/>
    </row>
    <row r="274" spans="5:23" x14ac:dyDescent="0.35">
      <c r="E274" s="3"/>
      <c r="F274" s="3"/>
      <c r="G274" s="3"/>
      <c r="O274" s="4"/>
      <c r="P274" s="4"/>
      <c r="Q274" s="4"/>
      <c r="R274" s="4"/>
      <c r="S274" s="4"/>
      <c r="V274" s="4"/>
      <c r="W274" s="4"/>
    </row>
    <row r="275" spans="5:23" x14ac:dyDescent="0.35">
      <c r="E275" s="3"/>
      <c r="F275" s="3"/>
      <c r="G275" s="3"/>
      <c r="O275" s="4"/>
      <c r="P275" s="4"/>
      <c r="Q275" s="4"/>
      <c r="R275" s="4"/>
      <c r="S275" s="4"/>
      <c r="V275" s="4"/>
      <c r="W275" s="4"/>
    </row>
    <row r="276" spans="5:23" x14ac:dyDescent="0.35">
      <c r="E276" s="3"/>
      <c r="F276" s="3"/>
      <c r="G276" s="3"/>
      <c r="O276" s="4"/>
      <c r="P276" s="4"/>
      <c r="Q276" s="4"/>
      <c r="R276" s="4"/>
      <c r="S276" s="4"/>
      <c r="V276" s="4"/>
      <c r="W276" s="4"/>
    </row>
    <row r="277" spans="5:23" x14ac:dyDescent="0.35">
      <c r="E277" s="3"/>
      <c r="F277" s="3"/>
      <c r="G277" s="3"/>
      <c r="O277" s="4"/>
      <c r="P277" s="4"/>
      <c r="Q277" s="4"/>
      <c r="R277" s="4"/>
      <c r="S277" s="4"/>
      <c r="V277" s="4"/>
      <c r="W277" s="4"/>
    </row>
    <row r="278" spans="5:23" x14ac:dyDescent="0.35">
      <c r="E278" s="3"/>
      <c r="F278" s="3"/>
      <c r="G278" s="3"/>
      <c r="O278" s="4"/>
      <c r="P278" s="4"/>
      <c r="Q278" s="4"/>
      <c r="R278" s="4"/>
      <c r="S278" s="4"/>
      <c r="V278" s="4"/>
      <c r="W278" s="4"/>
    </row>
    <row r="279" spans="5:23" x14ac:dyDescent="0.35">
      <c r="E279" s="3"/>
      <c r="F279" s="3"/>
      <c r="G279" s="3"/>
      <c r="O279" s="4"/>
      <c r="P279" s="4"/>
      <c r="Q279" s="4"/>
      <c r="R279" s="4"/>
      <c r="S279" s="4"/>
      <c r="V279" s="4"/>
      <c r="W279" s="4"/>
    </row>
    <row r="280" spans="5:23" x14ac:dyDescent="0.35">
      <c r="E280" s="3"/>
      <c r="F280" s="3"/>
      <c r="G280" s="3"/>
      <c r="O280" s="4"/>
      <c r="P280" s="4"/>
      <c r="Q280" s="4"/>
      <c r="R280" s="4"/>
      <c r="S280" s="4"/>
      <c r="V280" s="4"/>
      <c r="W280" s="4"/>
    </row>
    <row r="281" spans="5:23" x14ac:dyDescent="0.35">
      <c r="E281" s="3"/>
      <c r="F281" s="3"/>
      <c r="G281" s="3"/>
      <c r="O281" s="4"/>
      <c r="P281" s="4"/>
      <c r="Q281" s="4"/>
      <c r="R281" s="4"/>
      <c r="S281" s="4"/>
      <c r="V281" s="4"/>
      <c r="W281" s="4"/>
    </row>
    <row r="282" spans="5:23" x14ac:dyDescent="0.35">
      <c r="E282" s="3"/>
      <c r="F282" s="3"/>
      <c r="G282" s="3"/>
      <c r="O282" s="4"/>
      <c r="P282" s="4"/>
      <c r="Q282" s="4"/>
      <c r="R282" s="4"/>
      <c r="S282" s="4"/>
      <c r="V282" s="4"/>
      <c r="W282" s="4"/>
    </row>
    <row r="283" spans="5:23" x14ac:dyDescent="0.35">
      <c r="E283" s="3"/>
      <c r="F283" s="3"/>
      <c r="G283" s="3"/>
      <c r="O283" s="4"/>
      <c r="P283" s="4"/>
      <c r="Q283" s="4"/>
      <c r="R283" s="4"/>
      <c r="S283" s="4"/>
      <c r="V283" s="4"/>
      <c r="W283" s="4"/>
    </row>
    <row r="284" spans="5:23" x14ac:dyDescent="0.35">
      <c r="E284" s="3"/>
      <c r="F284" s="3"/>
      <c r="G284" s="3"/>
      <c r="O284" s="4"/>
      <c r="P284" s="4"/>
      <c r="Q284" s="4"/>
      <c r="R284" s="4"/>
      <c r="S284" s="4"/>
      <c r="V284" s="4"/>
      <c r="W284" s="4"/>
    </row>
    <row r="285" spans="5:23" x14ac:dyDescent="0.35">
      <c r="E285" s="3"/>
      <c r="F285" s="3"/>
      <c r="G285" s="3"/>
      <c r="O285" s="4"/>
      <c r="P285" s="4"/>
      <c r="Q285" s="4"/>
      <c r="R285" s="4"/>
      <c r="S285" s="4"/>
      <c r="V285" s="4"/>
      <c r="W285" s="4"/>
    </row>
    <row r="286" spans="5:23" x14ac:dyDescent="0.35">
      <c r="E286" s="3"/>
      <c r="F286" s="3"/>
      <c r="G286" s="3"/>
      <c r="O286" s="4"/>
      <c r="P286" s="4"/>
      <c r="Q286" s="4"/>
      <c r="R286" s="4"/>
      <c r="S286" s="4"/>
      <c r="V286" s="4"/>
      <c r="W286" s="4"/>
    </row>
    <row r="287" spans="5:23" x14ac:dyDescent="0.35">
      <c r="E287" s="3"/>
      <c r="F287" s="3"/>
      <c r="G287" s="3"/>
      <c r="O287" s="4"/>
      <c r="P287" s="4"/>
      <c r="Q287" s="4"/>
      <c r="R287" s="4"/>
      <c r="S287" s="4"/>
      <c r="V287" s="4"/>
      <c r="W287" s="4"/>
    </row>
    <row r="288" spans="5:23" x14ac:dyDescent="0.35">
      <c r="E288" s="3"/>
      <c r="F288" s="3"/>
      <c r="G288" s="3"/>
      <c r="O288" s="4"/>
      <c r="P288" s="4"/>
      <c r="Q288" s="4"/>
      <c r="R288" s="4"/>
      <c r="S288" s="4"/>
      <c r="V288" s="4"/>
      <c r="W288" s="4"/>
    </row>
    <row r="289" spans="5:23" x14ac:dyDescent="0.35">
      <c r="E289" s="3"/>
      <c r="F289" s="3"/>
      <c r="G289" s="3"/>
      <c r="O289" s="4"/>
      <c r="P289" s="4"/>
      <c r="Q289" s="4"/>
      <c r="R289" s="4"/>
      <c r="S289" s="4"/>
      <c r="V289" s="4"/>
      <c r="W289" s="4"/>
    </row>
    <row r="290" spans="5:23" x14ac:dyDescent="0.35">
      <c r="E290" s="3"/>
      <c r="F290" s="3"/>
      <c r="G290" s="3"/>
      <c r="O290" s="4"/>
      <c r="P290" s="4"/>
      <c r="Q290" s="4"/>
      <c r="R290" s="4"/>
      <c r="S290" s="4"/>
      <c r="V290" s="4"/>
      <c r="W290" s="4"/>
    </row>
    <row r="291" spans="5:23" x14ac:dyDescent="0.35">
      <c r="E291" s="3"/>
      <c r="F291" s="3"/>
      <c r="G291" s="3"/>
      <c r="O291" s="4"/>
      <c r="P291" s="4"/>
      <c r="Q291" s="4"/>
      <c r="R291" s="4"/>
      <c r="S291" s="4"/>
      <c r="V291" s="4"/>
      <c r="W291" s="4"/>
    </row>
    <row r="292" spans="5:23" x14ac:dyDescent="0.35">
      <c r="E292" s="3"/>
      <c r="F292" s="3"/>
      <c r="G292" s="3"/>
      <c r="O292" s="4"/>
      <c r="P292" s="4"/>
      <c r="Q292" s="4"/>
      <c r="R292" s="4"/>
      <c r="S292" s="4"/>
      <c r="V292" s="4"/>
      <c r="W292" s="4"/>
    </row>
    <row r="293" spans="5:23" x14ac:dyDescent="0.35">
      <c r="E293" s="3"/>
      <c r="F293" s="3"/>
      <c r="G293" s="3"/>
      <c r="O293" s="4"/>
      <c r="P293" s="4"/>
      <c r="Q293" s="4"/>
      <c r="R293" s="4"/>
      <c r="S293" s="4"/>
      <c r="V293" s="4"/>
      <c r="W293" s="4"/>
    </row>
    <row r="294" spans="5:23" x14ac:dyDescent="0.35">
      <c r="E294" s="3"/>
      <c r="F294" s="3"/>
      <c r="G294" s="3"/>
      <c r="O294" s="4"/>
      <c r="P294" s="4"/>
      <c r="Q294" s="4"/>
      <c r="R294" s="4"/>
      <c r="S294" s="4"/>
      <c r="V294" s="4"/>
      <c r="W294" s="4"/>
    </row>
    <row r="295" spans="5:23" x14ac:dyDescent="0.35">
      <c r="E295" s="3"/>
      <c r="F295" s="3"/>
      <c r="G295" s="3"/>
      <c r="O295" s="4"/>
      <c r="P295" s="4"/>
      <c r="Q295" s="4"/>
      <c r="R295" s="4"/>
      <c r="S295" s="4"/>
      <c r="V295" s="4"/>
      <c r="W295" s="4"/>
    </row>
    <row r="296" spans="5:23" x14ac:dyDescent="0.35">
      <c r="E296" s="3"/>
      <c r="F296" s="3"/>
      <c r="G296" s="3"/>
      <c r="O296" s="4"/>
      <c r="P296" s="4"/>
      <c r="Q296" s="4"/>
      <c r="R296" s="4"/>
      <c r="S296" s="4"/>
      <c r="V296" s="4"/>
      <c r="W296" s="4"/>
    </row>
    <row r="297" spans="5:23" x14ac:dyDescent="0.35">
      <c r="E297" s="3"/>
      <c r="F297" s="3"/>
      <c r="G297" s="3"/>
      <c r="O297" s="4"/>
      <c r="P297" s="4"/>
      <c r="Q297" s="4"/>
      <c r="R297" s="4"/>
      <c r="S297" s="4"/>
      <c r="V297" s="4"/>
      <c r="W297" s="4"/>
    </row>
    <row r="298" spans="5:23" x14ac:dyDescent="0.35">
      <c r="E298" s="3"/>
      <c r="F298" s="3"/>
      <c r="G298" s="3"/>
      <c r="O298" s="4"/>
      <c r="P298" s="4"/>
      <c r="Q298" s="4"/>
      <c r="R298" s="4"/>
      <c r="S298" s="4"/>
      <c r="V298" s="4"/>
      <c r="W298" s="4"/>
    </row>
    <row r="299" spans="5:23" x14ac:dyDescent="0.35">
      <c r="E299" s="3"/>
      <c r="F299" s="3"/>
      <c r="G299" s="3"/>
      <c r="O299" s="4"/>
      <c r="P299" s="4"/>
      <c r="Q299" s="4"/>
      <c r="R299" s="4"/>
      <c r="S299" s="4"/>
      <c r="V299" s="4"/>
      <c r="W299" s="4"/>
    </row>
    <row r="300" spans="5:23" x14ac:dyDescent="0.35">
      <c r="E300" s="3"/>
      <c r="F300" s="3"/>
      <c r="G300" s="3"/>
      <c r="O300" s="4"/>
      <c r="P300" s="4"/>
      <c r="Q300" s="4"/>
      <c r="R300" s="4"/>
      <c r="S300" s="4"/>
      <c r="V300" s="4"/>
      <c r="W300" s="4"/>
    </row>
    <row r="301" spans="5:23" x14ac:dyDescent="0.35">
      <c r="E301" s="3"/>
      <c r="F301" s="3"/>
      <c r="G301" s="3"/>
      <c r="O301" s="4"/>
      <c r="P301" s="4"/>
      <c r="Q301" s="4"/>
      <c r="R301" s="4"/>
      <c r="S301" s="4"/>
      <c r="V301" s="4"/>
      <c r="W301" s="4"/>
    </row>
    <row r="302" spans="5:23" x14ac:dyDescent="0.35">
      <c r="E302" s="3"/>
      <c r="F302" s="3"/>
      <c r="G302" s="3"/>
      <c r="O302" s="4"/>
      <c r="P302" s="4"/>
      <c r="Q302" s="4"/>
      <c r="R302" s="4"/>
      <c r="S302" s="4"/>
      <c r="V302" s="4"/>
      <c r="W302" s="4"/>
    </row>
    <row r="303" spans="5:23" x14ac:dyDescent="0.35">
      <c r="E303" s="3"/>
      <c r="F303" s="3"/>
      <c r="G303" s="3"/>
      <c r="O303" s="4"/>
      <c r="P303" s="4"/>
      <c r="Q303" s="4"/>
      <c r="R303" s="4"/>
      <c r="S303" s="4"/>
      <c r="V303" s="4"/>
      <c r="W303" s="4"/>
    </row>
    <row r="304" spans="5:23" x14ac:dyDescent="0.35">
      <c r="E304" s="3"/>
      <c r="F304" s="3"/>
      <c r="G304" s="3"/>
      <c r="O304" s="4"/>
      <c r="P304" s="4"/>
      <c r="Q304" s="4"/>
      <c r="R304" s="4"/>
      <c r="S304" s="4"/>
      <c r="V304" s="4"/>
      <c r="W304" s="4"/>
    </row>
    <row r="305" spans="5:23" x14ac:dyDescent="0.35">
      <c r="E305" s="3"/>
      <c r="F305" s="3"/>
      <c r="G305" s="3"/>
      <c r="O305" s="4"/>
      <c r="P305" s="4"/>
      <c r="Q305" s="4"/>
      <c r="R305" s="4"/>
      <c r="S305" s="4"/>
      <c r="V305" s="4"/>
      <c r="W305" s="4"/>
    </row>
    <row r="306" spans="5:23" x14ac:dyDescent="0.35">
      <c r="E306" s="3"/>
      <c r="F306" s="3"/>
      <c r="G306" s="3"/>
      <c r="O306" s="4"/>
      <c r="P306" s="4"/>
      <c r="Q306" s="4"/>
      <c r="R306" s="4"/>
      <c r="S306" s="4"/>
      <c r="V306" s="4"/>
      <c r="W306" s="4"/>
    </row>
    <row r="307" spans="5:23" x14ac:dyDescent="0.35">
      <c r="E307" s="3"/>
      <c r="F307" s="3"/>
      <c r="G307" s="3"/>
      <c r="O307" s="4"/>
      <c r="P307" s="4"/>
      <c r="Q307" s="4"/>
      <c r="R307" s="4"/>
      <c r="S307" s="4"/>
      <c r="V307" s="4"/>
      <c r="W307" s="4"/>
    </row>
    <row r="308" spans="5:23" x14ac:dyDescent="0.35">
      <c r="E308" s="3"/>
      <c r="F308" s="3"/>
      <c r="G308" s="3"/>
      <c r="O308" s="4"/>
      <c r="P308" s="4"/>
      <c r="Q308" s="4"/>
      <c r="R308" s="4"/>
      <c r="S308" s="4"/>
      <c r="V308" s="4"/>
      <c r="W308" s="4"/>
    </row>
    <row r="309" spans="5:23" x14ac:dyDescent="0.35">
      <c r="E309" s="3"/>
      <c r="F309" s="3"/>
      <c r="G309" s="3"/>
      <c r="O309" s="4"/>
      <c r="P309" s="4"/>
      <c r="Q309" s="4"/>
      <c r="R309" s="4"/>
      <c r="S309" s="4"/>
      <c r="V309" s="4"/>
      <c r="W309" s="4"/>
    </row>
    <row r="310" spans="5:23" x14ac:dyDescent="0.35">
      <c r="E310" s="3"/>
      <c r="F310" s="3"/>
      <c r="G310" s="3"/>
      <c r="O310" s="4"/>
      <c r="P310" s="4"/>
      <c r="Q310" s="4"/>
      <c r="R310" s="4"/>
      <c r="S310" s="4"/>
      <c r="V310" s="4"/>
      <c r="W310" s="4"/>
    </row>
    <row r="311" spans="5:23" x14ac:dyDescent="0.35">
      <c r="E311" s="3"/>
      <c r="F311" s="3"/>
      <c r="G311" s="3"/>
      <c r="O311" s="4"/>
      <c r="P311" s="4"/>
      <c r="Q311" s="4"/>
      <c r="R311" s="4"/>
      <c r="S311" s="4"/>
      <c r="V311" s="4"/>
      <c r="W311" s="4"/>
    </row>
    <row r="312" spans="5:23" x14ac:dyDescent="0.35">
      <c r="E312" s="3"/>
      <c r="F312" s="3"/>
      <c r="G312" s="3"/>
      <c r="O312" s="4"/>
      <c r="P312" s="4"/>
      <c r="Q312" s="4"/>
      <c r="R312" s="4"/>
      <c r="S312" s="4"/>
      <c r="V312" s="4"/>
      <c r="W312" s="4"/>
    </row>
    <row r="313" spans="5:23" x14ac:dyDescent="0.35">
      <c r="E313" s="3"/>
      <c r="F313" s="3"/>
      <c r="G313" s="3"/>
      <c r="O313" s="4"/>
      <c r="P313" s="4"/>
      <c r="Q313" s="4"/>
      <c r="R313" s="4"/>
      <c r="S313" s="4"/>
      <c r="V313" s="4"/>
      <c r="W313" s="4"/>
    </row>
    <row r="314" spans="5:23" x14ac:dyDescent="0.35">
      <c r="E314" s="3"/>
      <c r="F314" s="3"/>
      <c r="G314" s="3"/>
      <c r="O314" s="4"/>
      <c r="P314" s="4"/>
      <c r="Q314" s="4"/>
      <c r="R314" s="4"/>
      <c r="S314" s="4"/>
      <c r="V314" s="4"/>
      <c r="W314" s="4"/>
    </row>
    <row r="315" spans="5:23" x14ac:dyDescent="0.35">
      <c r="E315" s="3"/>
      <c r="F315" s="3"/>
      <c r="G315" s="3"/>
      <c r="O315" s="4"/>
      <c r="P315" s="4"/>
      <c r="Q315" s="4"/>
      <c r="R315" s="4"/>
      <c r="S315" s="4"/>
      <c r="V315" s="4"/>
      <c r="W315" s="4"/>
    </row>
    <row r="316" spans="5:23" x14ac:dyDescent="0.35">
      <c r="E316" s="3"/>
      <c r="F316" s="3"/>
      <c r="G316" s="3"/>
      <c r="O316" s="4"/>
      <c r="P316" s="4"/>
      <c r="Q316" s="4"/>
      <c r="R316" s="4"/>
      <c r="S316" s="4"/>
      <c r="V316" s="4"/>
      <c r="W316" s="4"/>
    </row>
    <row r="317" spans="5:23" x14ac:dyDescent="0.35">
      <c r="E317" s="3"/>
      <c r="F317" s="3"/>
      <c r="G317" s="3"/>
      <c r="O317" s="4"/>
      <c r="P317" s="4"/>
      <c r="Q317" s="4"/>
      <c r="R317" s="4"/>
      <c r="S317" s="4"/>
      <c r="V317" s="4"/>
      <c r="W317" s="4"/>
    </row>
    <row r="318" spans="5:23" x14ac:dyDescent="0.35">
      <c r="E318" s="3"/>
      <c r="F318" s="3"/>
      <c r="G318" s="3"/>
      <c r="O318" s="4"/>
      <c r="P318" s="4"/>
      <c r="Q318" s="4"/>
      <c r="R318" s="4"/>
      <c r="S318" s="4"/>
      <c r="V318" s="4"/>
      <c r="W318" s="4"/>
    </row>
    <row r="319" spans="5:23" x14ac:dyDescent="0.35">
      <c r="E319" s="3"/>
      <c r="F319" s="3"/>
      <c r="G319" s="3"/>
      <c r="O319" s="4"/>
      <c r="P319" s="4"/>
      <c r="Q319" s="4"/>
      <c r="R319" s="4"/>
      <c r="S319" s="4"/>
      <c r="V319" s="4"/>
      <c r="W319" s="4"/>
    </row>
    <row r="320" spans="5:23" x14ac:dyDescent="0.35">
      <c r="E320" s="3"/>
      <c r="F320" s="3"/>
      <c r="G320" s="3"/>
      <c r="O320" s="4"/>
      <c r="P320" s="4"/>
      <c r="Q320" s="4"/>
      <c r="R320" s="4"/>
      <c r="S320" s="4"/>
      <c r="V320" s="4"/>
      <c r="W320" s="4"/>
    </row>
    <row r="321" spans="5:23" x14ac:dyDescent="0.35">
      <c r="E321" s="3"/>
      <c r="F321" s="3"/>
      <c r="G321" s="3"/>
      <c r="O321" s="4"/>
      <c r="P321" s="4"/>
      <c r="Q321" s="4"/>
      <c r="R321" s="4"/>
      <c r="S321" s="4"/>
      <c r="V321" s="4"/>
      <c r="W321" s="4"/>
    </row>
    <row r="322" spans="5:23" x14ac:dyDescent="0.35">
      <c r="E322" s="3"/>
      <c r="F322" s="3"/>
      <c r="G322" s="3"/>
      <c r="O322" s="4"/>
      <c r="P322" s="4"/>
      <c r="Q322" s="4"/>
      <c r="R322" s="4"/>
      <c r="S322" s="4"/>
      <c r="V322" s="4"/>
      <c r="W322" s="4"/>
    </row>
    <row r="323" spans="5:23" x14ac:dyDescent="0.35">
      <c r="E323" s="3"/>
      <c r="F323" s="3"/>
      <c r="G323" s="3"/>
      <c r="O323" s="4"/>
      <c r="P323" s="4"/>
      <c r="Q323" s="4"/>
      <c r="R323" s="4"/>
      <c r="S323" s="4"/>
      <c r="V323" s="4"/>
      <c r="W323" s="4"/>
    </row>
    <row r="324" spans="5:23" x14ac:dyDescent="0.35">
      <c r="E324" s="3"/>
      <c r="F324" s="3"/>
      <c r="G324" s="3"/>
      <c r="O324" s="4"/>
      <c r="P324" s="4"/>
      <c r="Q324" s="4"/>
      <c r="R324" s="4"/>
      <c r="S324" s="4"/>
      <c r="V324" s="4"/>
      <c r="W324" s="4"/>
    </row>
    <row r="325" spans="5:23" x14ac:dyDescent="0.35">
      <c r="E325" s="3"/>
      <c r="F325" s="3"/>
      <c r="G325" s="3"/>
      <c r="O325" s="4"/>
      <c r="P325" s="4"/>
      <c r="Q325" s="4"/>
      <c r="R325" s="4"/>
      <c r="S325" s="4"/>
      <c r="V325" s="4"/>
      <c r="W325" s="4"/>
    </row>
    <row r="326" spans="5:23" x14ac:dyDescent="0.35">
      <c r="E326" s="3"/>
      <c r="G326" s="3"/>
      <c r="O326" s="4"/>
      <c r="P326" s="4"/>
      <c r="Q326" s="4"/>
      <c r="R326" s="4"/>
      <c r="S326" s="4"/>
      <c r="V326" s="4"/>
      <c r="W326" s="4"/>
    </row>
    <row r="327" spans="5:23" x14ac:dyDescent="0.35">
      <c r="E327" s="3"/>
      <c r="F327" s="3"/>
      <c r="G327" s="3"/>
      <c r="O327" s="4"/>
      <c r="P327" s="4"/>
      <c r="Q327" s="4"/>
      <c r="R327" s="4"/>
      <c r="S327" s="4"/>
      <c r="V327" s="4"/>
      <c r="W327" s="4"/>
    </row>
    <row r="328" spans="5:23" x14ac:dyDescent="0.35">
      <c r="G328" s="3"/>
      <c r="O328" s="4"/>
      <c r="P328" s="4"/>
      <c r="Q328" s="4"/>
      <c r="R328" s="4"/>
      <c r="S328" s="4"/>
      <c r="V328" s="4"/>
      <c r="W328" s="4"/>
    </row>
    <row r="329" spans="5:23" x14ac:dyDescent="0.35">
      <c r="E329" s="3"/>
      <c r="F329" s="3"/>
      <c r="G329" s="3"/>
      <c r="O329" s="4"/>
      <c r="P329" s="4"/>
      <c r="Q329" s="4"/>
      <c r="R329" s="4"/>
      <c r="S329" s="4"/>
      <c r="V329" s="4"/>
      <c r="W329" s="4"/>
    </row>
    <row r="330" spans="5:23" x14ac:dyDescent="0.35">
      <c r="E330" s="3"/>
      <c r="F330" s="3"/>
      <c r="G330" s="3"/>
      <c r="O330" s="4"/>
      <c r="P330" s="4"/>
      <c r="Q330" s="4"/>
      <c r="R330" s="4"/>
      <c r="S330" s="4"/>
      <c r="V330" s="4"/>
      <c r="W330" s="4"/>
    </row>
    <row r="331" spans="5:23" x14ac:dyDescent="0.35">
      <c r="E331" s="3"/>
      <c r="F331" s="3"/>
      <c r="G331" s="3"/>
      <c r="O331" s="4"/>
      <c r="P331" s="4"/>
      <c r="Q331" s="4"/>
      <c r="R331" s="4"/>
      <c r="S331" s="4"/>
      <c r="V331" s="4"/>
      <c r="W331" s="4"/>
    </row>
    <row r="332" spans="5:23" x14ac:dyDescent="0.35">
      <c r="E332" s="3"/>
      <c r="F332" s="3"/>
      <c r="G332" s="3"/>
      <c r="O332" s="4"/>
      <c r="P332" s="4"/>
      <c r="Q332" s="4"/>
      <c r="R332" s="4"/>
      <c r="S332" s="4"/>
      <c r="V332" s="4"/>
      <c r="W332" s="4"/>
    </row>
    <row r="333" spans="5:23" x14ac:dyDescent="0.35">
      <c r="E333" s="3"/>
      <c r="F333" s="3"/>
      <c r="G333" s="3"/>
      <c r="O333" s="4"/>
      <c r="P333" s="4"/>
      <c r="Q333" s="4"/>
      <c r="R333" s="4"/>
      <c r="S333" s="4"/>
      <c r="V333" s="4"/>
      <c r="W333" s="4"/>
    </row>
    <row r="334" spans="5:23" x14ac:dyDescent="0.35">
      <c r="E334" s="3"/>
      <c r="F334" s="3"/>
      <c r="G334" s="3"/>
      <c r="O334" s="4"/>
      <c r="P334" s="4"/>
      <c r="Q334" s="4"/>
      <c r="R334" s="4"/>
      <c r="S334" s="4"/>
      <c r="V334" s="4"/>
      <c r="W334" s="4"/>
    </row>
    <row r="335" spans="5:23" x14ac:dyDescent="0.35">
      <c r="E335" s="3"/>
      <c r="F335" s="3"/>
      <c r="G335" s="3"/>
      <c r="O335" s="4"/>
      <c r="P335" s="4"/>
      <c r="Q335" s="4"/>
      <c r="R335" s="4"/>
      <c r="S335" s="4"/>
      <c r="V335" s="4"/>
      <c r="W335" s="4"/>
    </row>
    <row r="336" spans="5:23" x14ac:dyDescent="0.35">
      <c r="E336" s="3"/>
      <c r="F336" s="3"/>
      <c r="G336" s="3"/>
      <c r="O336" s="4"/>
      <c r="P336" s="4"/>
      <c r="Q336" s="4"/>
      <c r="R336" s="4"/>
      <c r="S336" s="4"/>
      <c r="V336" s="4"/>
      <c r="W336" s="4"/>
    </row>
    <row r="337" spans="5:23" x14ac:dyDescent="0.35">
      <c r="E337" s="3"/>
      <c r="F337" s="3"/>
      <c r="G337" s="3"/>
      <c r="O337" s="4"/>
      <c r="P337" s="4"/>
      <c r="Q337" s="4"/>
      <c r="R337" s="4"/>
      <c r="S337" s="4"/>
      <c r="V337" s="4"/>
      <c r="W337" s="4"/>
    </row>
    <row r="338" spans="5:23" x14ac:dyDescent="0.35">
      <c r="E338" s="3"/>
      <c r="F338" s="3"/>
      <c r="G338" s="3"/>
      <c r="O338" s="4"/>
      <c r="P338" s="4"/>
      <c r="Q338" s="4"/>
      <c r="R338" s="4"/>
      <c r="S338" s="4"/>
      <c r="V338" s="4"/>
      <c r="W338" s="4"/>
    </row>
    <row r="339" spans="5:23" x14ac:dyDescent="0.35">
      <c r="E339" s="3"/>
      <c r="F339" s="3"/>
      <c r="G339" s="3"/>
      <c r="O339" s="4"/>
      <c r="P339" s="4"/>
      <c r="Q339" s="4"/>
      <c r="R339" s="4"/>
      <c r="S339" s="4"/>
      <c r="V339" s="4"/>
      <c r="W339" s="4"/>
    </row>
    <row r="340" spans="5:23" x14ac:dyDescent="0.35">
      <c r="E340" s="3"/>
      <c r="F340" s="3"/>
      <c r="G340" s="3"/>
      <c r="O340" s="4"/>
      <c r="P340" s="4"/>
      <c r="Q340" s="4"/>
      <c r="R340" s="4"/>
      <c r="S340" s="4"/>
      <c r="V340" s="4"/>
      <c r="W340" s="4"/>
    </row>
    <row r="341" spans="5:23" x14ac:dyDescent="0.35">
      <c r="E341" s="3"/>
      <c r="F341" s="3"/>
      <c r="G341" s="3"/>
      <c r="O341" s="4"/>
      <c r="P341" s="4"/>
      <c r="Q341" s="4"/>
      <c r="R341" s="4"/>
      <c r="S341" s="4"/>
      <c r="V341" s="4"/>
      <c r="W341" s="4"/>
    </row>
    <row r="342" spans="5:23" x14ac:dyDescent="0.35">
      <c r="E342" s="3"/>
      <c r="F342" s="3"/>
      <c r="G342" s="3"/>
      <c r="O342" s="4"/>
      <c r="P342" s="4"/>
      <c r="Q342" s="4"/>
      <c r="R342" s="4"/>
      <c r="S342" s="4"/>
      <c r="V342" s="4"/>
      <c r="W342" s="4"/>
    </row>
    <row r="343" spans="5:23" x14ac:dyDescent="0.35">
      <c r="E343" s="3"/>
      <c r="F343" s="3"/>
      <c r="G343" s="3"/>
      <c r="O343" s="4"/>
      <c r="P343" s="4"/>
      <c r="Q343" s="4"/>
      <c r="R343" s="4"/>
      <c r="S343" s="4"/>
      <c r="V343" s="4"/>
      <c r="W343" s="4"/>
    </row>
    <row r="344" spans="5:23" x14ac:dyDescent="0.35">
      <c r="E344" s="3"/>
      <c r="F344" s="3"/>
      <c r="G344" s="3"/>
      <c r="O344" s="4"/>
      <c r="P344" s="4"/>
      <c r="Q344" s="4"/>
      <c r="R344" s="4"/>
      <c r="S344" s="4"/>
      <c r="V344" s="4"/>
      <c r="W344" s="4"/>
    </row>
    <row r="345" spans="5:23" x14ac:dyDescent="0.35">
      <c r="E345" s="3"/>
      <c r="F345" s="3"/>
      <c r="G345" s="3"/>
      <c r="O345" s="4"/>
      <c r="P345" s="4"/>
      <c r="Q345" s="4"/>
      <c r="R345" s="4"/>
      <c r="S345" s="4"/>
      <c r="V345" s="4"/>
      <c r="W345" s="4"/>
    </row>
    <row r="346" spans="5:23" x14ac:dyDescent="0.35">
      <c r="E346" s="3"/>
      <c r="F346" s="3"/>
      <c r="G346" s="3"/>
      <c r="O346" s="4"/>
      <c r="P346" s="4"/>
      <c r="Q346" s="4"/>
      <c r="R346" s="4"/>
      <c r="S346" s="4"/>
      <c r="V346" s="4"/>
      <c r="W346" s="4"/>
    </row>
    <row r="347" spans="5:23" x14ac:dyDescent="0.35">
      <c r="E347" s="3"/>
      <c r="F347" s="3"/>
      <c r="G347" s="3"/>
      <c r="O347" s="4"/>
      <c r="P347" s="4"/>
      <c r="Q347" s="4"/>
      <c r="R347" s="4"/>
      <c r="S347" s="4"/>
      <c r="V347" s="4"/>
      <c r="W347" s="4"/>
    </row>
    <row r="348" spans="5:23" x14ac:dyDescent="0.35">
      <c r="G348" s="3"/>
      <c r="O348" s="4"/>
      <c r="P348" s="4"/>
      <c r="Q348" s="4"/>
      <c r="R348" s="4"/>
      <c r="S348" s="4"/>
      <c r="V348" s="4"/>
      <c r="W348" s="4"/>
    </row>
    <row r="349" spans="5:23" x14ac:dyDescent="0.35">
      <c r="E349" s="3"/>
      <c r="F349" s="3"/>
      <c r="G349" s="3"/>
      <c r="O349" s="4"/>
      <c r="P349" s="4"/>
      <c r="Q349" s="4"/>
      <c r="R349" s="4"/>
      <c r="S349" s="4"/>
      <c r="V349" s="4"/>
      <c r="W349" s="4"/>
    </row>
    <row r="350" spans="5:23" x14ac:dyDescent="0.35">
      <c r="E350" s="3"/>
      <c r="F350" s="3"/>
      <c r="G350" s="3"/>
      <c r="O350" s="4"/>
      <c r="P350" s="4"/>
      <c r="Q350" s="4"/>
      <c r="R350" s="4"/>
      <c r="S350" s="4"/>
      <c r="V350" s="4"/>
      <c r="W350" s="4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CE560-EB72-4480-AED1-BC718894AEFA}">
  <dimension ref="A1:Y350"/>
  <sheetViews>
    <sheetView zoomScale="70" zoomScaleNormal="70" workbookViewId="0">
      <selection activeCell="CZ7" activeCellId="1" sqref="CY6 CZ7"/>
    </sheetView>
  </sheetViews>
  <sheetFormatPr defaultRowHeight="14.5" x14ac:dyDescent="0.35"/>
  <cols>
    <col min="15" max="17" width="9.36328125" bestFit="1" customWidth="1"/>
  </cols>
  <sheetData>
    <row r="1" spans="1:25" x14ac:dyDescent="0.35">
      <c r="A1" s="1">
        <v>4636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J1">
        <f>(E2+J9)/4636</f>
        <v>17.42741587575496</v>
      </c>
      <c r="K1">
        <f>(F2+K9)/4636</f>
        <v>16.92439603106126</v>
      </c>
      <c r="L1">
        <f>(G2+L9)/4636</f>
        <v>17.930435720448664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V1" t="s">
        <v>8</v>
      </c>
      <c r="W1" t="s">
        <v>9</v>
      </c>
      <c r="X1" s="2" t="s">
        <v>7</v>
      </c>
      <c r="Y1" s="2" t="s">
        <v>6</v>
      </c>
    </row>
    <row r="2" spans="1:25" x14ac:dyDescent="0.35">
      <c r="B2">
        <v>5</v>
      </c>
      <c r="C2" t="s">
        <v>10</v>
      </c>
      <c r="D2">
        <v>1</v>
      </c>
      <c r="E2" s="3">
        <v>71048</v>
      </c>
      <c r="F2" s="3">
        <v>69043</v>
      </c>
      <c r="G2" s="3">
        <v>73054</v>
      </c>
      <c r="H2" s="3"/>
      <c r="I2" s="3"/>
      <c r="J2" s="3"/>
      <c r="O2">
        <f>E2/$J$1</f>
        <v>4076.7948906780871</v>
      </c>
      <c r="P2">
        <f>F2/$K$1</f>
        <v>4079.4956507331622</v>
      </c>
      <c r="Q2">
        <f>G2/$L$1</f>
        <v>4074.301435780837</v>
      </c>
      <c r="R2" s="4">
        <f>O2-MIN(P2:Q2)</f>
        <v>2.4934548972501034</v>
      </c>
      <c r="S2" s="4">
        <f>MAX(P2:Q2)-O2</f>
        <v>2.7007600550750794</v>
      </c>
      <c r="V2" s="4">
        <f>1990-O2</f>
        <v>-2086.7948906780871</v>
      </c>
      <c r="W2" s="4">
        <f>MAX(R2:S2)</f>
        <v>2.7007600550750794</v>
      </c>
      <c r="X2" s="5">
        <f>V2+W2</f>
        <v>-2084.094130623012</v>
      </c>
      <c r="Y2" s="5">
        <f>V2-W2</f>
        <v>-2089.4956507331622</v>
      </c>
    </row>
    <row r="3" spans="1:25" x14ac:dyDescent="0.35">
      <c r="B3">
        <v>250</v>
      </c>
      <c r="C3" t="s">
        <v>11</v>
      </c>
      <c r="D3">
        <v>1</v>
      </c>
      <c r="E3" s="3">
        <v>50865</v>
      </c>
      <c r="F3" s="3">
        <v>49191</v>
      </c>
      <c r="G3" s="3">
        <v>52699</v>
      </c>
      <c r="H3" s="3"/>
      <c r="I3" t="s">
        <v>0</v>
      </c>
      <c r="J3" t="s">
        <v>3</v>
      </c>
      <c r="K3" t="s">
        <v>4</v>
      </c>
      <c r="L3" t="s">
        <v>5</v>
      </c>
      <c r="O3" s="4">
        <f t="shared" ref="O3:O32" si="0">E3/$J$1</f>
        <v>2918.6771213030752</v>
      </c>
      <c r="P3" s="4">
        <f t="shared" ref="P3:P39" si="1">F3/$K$1</f>
        <v>2906.5143541737029</v>
      </c>
      <c r="Q3" s="4">
        <f t="shared" ref="Q3:Q39" si="2">G3/$L$1</f>
        <v>2939.0808356039961</v>
      </c>
      <c r="R3" s="4">
        <f>O3-MIN(P3:Q3)</f>
        <v>12.162767129372241</v>
      </c>
      <c r="S3" s="4">
        <f>MAX(P3:Q3)-O3</f>
        <v>20.40371430092091</v>
      </c>
      <c r="V3" s="4">
        <f t="shared" ref="V3:V39" si="3">1990-O3</f>
        <v>-928.67712130307518</v>
      </c>
      <c r="W3" s="4">
        <f t="shared" ref="W3:W39" si="4">MAX(R3:S3)</f>
        <v>20.40371430092091</v>
      </c>
      <c r="X3" s="5">
        <f t="shared" ref="X3:X39" si="5">V3+W3</f>
        <v>-908.27340700215427</v>
      </c>
      <c r="Y3" s="5">
        <f t="shared" ref="Y3:Y39" si="6">V3-W3</f>
        <v>-949.08083560399609</v>
      </c>
    </row>
    <row r="4" spans="1:25" x14ac:dyDescent="0.35">
      <c r="B4">
        <v>251</v>
      </c>
      <c r="C4" t="s">
        <v>12</v>
      </c>
      <c r="D4">
        <v>1</v>
      </c>
      <c r="E4" s="3">
        <v>35383</v>
      </c>
      <c r="F4" s="3">
        <v>33305</v>
      </c>
      <c r="G4" s="3">
        <v>37537</v>
      </c>
      <c r="H4" s="3"/>
      <c r="I4">
        <v>6</v>
      </c>
      <c r="J4" s="3">
        <v>51557</v>
      </c>
      <c r="K4" s="3">
        <v>50206</v>
      </c>
      <c r="L4" s="3">
        <v>52911</v>
      </c>
      <c r="O4" s="4">
        <f t="shared" si="0"/>
        <v>2030.3067449732962</v>
      </c>
      <c r="P4" s="4">
        <f t="shared" si="1"/>
        <v>1967.8693371908516</v>
      </c>
      <c r="Q4" s="4">
        <f t="shared" si="2"/>
        <v>2093.4795219276875</v>
      </c>
      <c r="R4" s="4">
        <f t="shared" ref="R4:R39" si="7">O4-MIN(P4:Q4)</f>
        <v>62.437407782444552</v>
      </c>
      <c r="S4" s="4">
        <f t="shared" ref="S4:S39" si="8">MAX(P4:Q4)-O4</f>
        <v>63.172776954391338</v>
      </c>
      <c r="V4" s="4">
        <f t="shared" si="3"/>
        <v>-40.30674497329619</v>
      </c>
      <c r="W4" s="4">
        <f t="shared" si="4"/>
        <v>63.172776954391338</v>
      </c>
      <c r="X4" s="5">
        <f t="shared" si="5"/>
        <v>22.866031981095148</v>
      </c>
      <c r="Y4" s="5">
        <f t="shared" si="6"/>
        <v>-103.47952192768753</v>
      </c>
    </row>
    <row r="5" spans="1:25" x14ac:dyDescent="0.35">
      <c r="B5">
        <v>252</v>
      </c>
      <c r="C5" t="s">
        <v>13</v>
      </c>
      <c r="D5">
        <v>1</v>
      </c>
      <c r="E5" s="3">
        <v>15959</v>
      </c>
      <c r="F5" s="3">
        <v>14785</v>
      </c>
      <c r="G5" s="3">
        <v>17116</v>
      </c>
      <c r="H5" s="3"/>
      <c r="I5" s="3"/>
      <c r="J5" s="3"/>
      <c r="O5" s="4">
        <f t="shared" si="0"/>
        <v>915.74104352454106</v>
      </c>
      <c r="P5" s="4">
        <f t="shared" si="1"/>
        <v>873.59099685833178</v>
      </c>
      <c r="Q5" s="4">
        <f t="shared" si="2"/>
        <v>954.57802960583695</v>
      </c>
      <c r="R5" s="4">
        <f t="shared" si="7"/>
        <v>42.150046666209278</v>
      </c>
      <c r="S5" s="4">
        <f t="shared" si="8"/>
        <v>38.83698608129589</v>
      </c>
      <c r="V5" s="4">
        <f t="shared" si="3"/>
        <v>1074.2589564754589</v>
      </c>
      <c r="W5" s="4">
        <f t="shared" si="4"/>
        <v>42.150046666209278</v>
      </c>
      <c r="X5" s="5">
        <f t="shared" si="5"/>
        <v>1116.4090031416681</v>
      </c>
      <c r="Y5" s="5">
        <f t="shared" si="6"/>
        <v>1032.1089098092498</v>
      </c>
    </row>
    <row r="6" spans="1:25" x14ac:dyDescent="0.35">
      <c r="B6">
        <v>253</v>
      </c>
      <c r="D6">
        <v>0.59</v>
      </c>
      <c r="E6" s="3">
        <v>15680</v>
      </c>
      <c r="F6" s="3">
        <v>14555</v>
      </c>
      <c r="G6" s="3">
        <v>16839</v>
      </c>
      <c r="H6" s="3"/>
      <c r="I6" s="3"/>
      <c r="J6" s="3"/>
      <c r="O6" s="4">
        <f t="shared" si="0"/>
        <v>899.73178535401985</v>
      </c>
      <c r="P6" s="4">
        <f t="shared" si="1"/>
        <v>860.00114705938574</v>
      </c>
      <c r="Q6" s="4">
        <f t="shared" si="2"/>
        <v>939.12943681541765</v>
      </c>
      <c r="R6" s="4">
        <f t="shared" si="7"/>
        <v>39.730638294634105</v>
      </c>
      <c r="S6" s="4">
        <f t="shared" si="8"/>
        <v>39.3976514613978</v>
      </c>
      <c r="V6" s="4">
        <f t="shared" si="3"/>
        <v>1090.2682146459802</v>
      </c>
      <c r="W6" s="4">
        <f t="shared" si="4"/>
        <v>39.730638294634105</v>
      </c>
      <c r="X6" s="5">
        <f t="shared" si="5"/>
        <v>1129.9988529406141</v>
      </c>
      <c r="Y6" s="5">
        <f t="shared" si="6"/>
        <v>1050.5375763513462</v>
      </c>
    </row>
    <row r="7" spans="1:25" x14ac:dyDescent="0.35">
      <c r="B7">
        <v>254</v>
      </c>
      <c r="D7">
        <v>0.51</v>
      </c>
      <c r="E7" s="3">
        <v>15557</v>
      </c>
      <c r="F7" s="3">
        <v>14443</v>
      </c>
      <c r="G7" s="3">
        <v>16732</v>
      </c>
      <c r="H7" s="3"/>
      <c r="I7" s="3"/>
      <c r="J7" s="3">
        <f>(J4+E2)/2</f>
        <v>61302.5</v>
      </c>
      <c r="K7" s="3">
        <f>(K4+F2)/2</f>
        <v>59624.5</v>
      </c>
      <c r="L7" s="3">
        <f>(L4+G2)/2</f>
        <v>62982.5</v>
      </c>
      <c r="O7" s="4">
        <f t="shared" si="0"/>
        <v>892.67394035411269</v>
      </c>
      <c r="P7" s="4">
        <f t="shared" si="1"/>
        <v>853.3834810703338</v>
      </c>
      <c r="Q7" s="4">
        <f t="shared" si="2"/>
        <v>933.16192985305349</v>
      </c>
      <c r="R7" s="4">
        <f t="shared" si="7"/>
        <v>39.290459283778887</v>
      </c>
      <c r="S7" s="4">
        <f t="shared" si="8"/>
        <v>40.487989498940806</v>
      </c>
      <c r="V7" s="4">
        <f t="shared" si="3"/>
        <v>1097.3260596458872</v>
      </c>
      <c r="W7" s="4">
        <f t="shared" si="4"/>
        <v>40.487989498940806</v>
      </c>
      <c r="X7" s="5">
        <f t="shared" si="5"/>
        <v>1137.814049144828</v>
      </c>
      <c r="Y7" s="5">
        <f t="shared" si="6"/>
        <v>1056.8380701469464</v>
      </c>
    </row>
    <row r="8" spans="1:25" x14ac:dyDescent="0.35">
      <c r="B8">
        <v>255</v>
      </c>
      <c r="C8" t="s">
        <v>14</v>
      </c>
      <c r="D8">
        <v>1</v>
      </c>
      <c r="E8" s="3">
        <v>12131</v>
      </c>
      <c r="F8" s="3">
        <v>10916</v>
      </c>
      <c r="G8" s="3">
        <v>13363</v>
      </c>
      <c r="H8" s="3"/>
      <c r="I8" s="3"/>
      <c r="J8" s="3"/>
      <c r="O8" s="4">
        <f t="shared" si="0"/>
        <v>696.08713572255203</v>
      </c>
      <c r="P8" s="4">
        <f t="shared" si="1"/>
        <v>644.98608871867089</v>
      </c>
      <c r="Q8" s="4">
        <f t="shared" si="2"/>
        <v>745.26911717824248</v>
      </c>
      <c r="R8" s="4">
        <f t="shared" si="7"/>
        <v>51.101047003881149</v>
      </c>
      <c r="S8" s="4">
        <f t="shared" si="8"/>
        <v>49.181981455690448</v>
      </c>
      <c r="V8" s="4">
        <f t="shared" si="3"/>
        <v>1293.9128642774481</v>
      </c>
      <c r="W8" s="4">
        <f t="shared" si="4"/>
        <v>51.101047003881149</v>
      </c>
      <c r="X8" s="5">
        <f t="shared" si="5"/>
        <v>1345.0139112813292</v>
      </c>
      <c r="Y8" s="5">
        <f t="shared" si="6"/>
        <v>1242.8118172735669</v>
      </c>
    </row>
    <row r="9" spans="1:25" x14ac:dyDescent="0.35">
      <c r="B9">
        <v>256</v>
      </c>
      <c r="D9">
        <v>1</v>
      </c>
      <c r="E9" s="3">
        <v>2804</v>
      </c>
      <c r="F9" s="3">
        <v>2228</v>
      </c>
      <c r="G9" s="3">
        <v>3431</v>
      </c>
      <c r="H9" s="3"/>
      <c r="I9" s="3"/>
      <c r="J9" s="3">
        <f>E2-J7</f>
        <v>9745.5</v>
      </c>
      <c r="K9" s="3">
        <f>F2-K7</f>
        <v>9418.5</v>
      </c>
      <c r="L9" s="3">
        <f>G2-L7</f>
        <v>10071.5</v>
      </c>
      <c r="O9" s="4">
        <f t="shared" si="0"/>
        <v>160.89591365642039</v>
      </c>
      <c r="P9" s="4">
        <f t="shared" si="1"/>
        <v>131.64428413935497</v>
      </c>
      <c r="Q9" s="4">
        <f t="shared" si="2"/>
        <v>191.35062044739578</v>
      </c>
      <c r="R9" s="4">
        <f t="shared" si="7"/>
        <v>29.251629517065425</v>
      </c>
      <c r="S9" s="4">
        <f t="shared" si="8"/>
        <v>30.454706790975393</v>
      </c>
      <c r="V9" s="4">
        <f t="shared" si="3"/>
        <v>1829.1040863435796</v>
      </c>
      <c r="W9" s="4">
        <f t="shared" si="4"/>
        <v>30.454706790975393</v>
      </c>
      <c r="X9" s="5">
        <f t="shared" si="5"/>
        <v>1859.5587931345551</v>
      </c>
      <c r="Y9" s="5">
        <f t="shared" si="6"/>
        <v>1798.6493795526042</v>
      </c>
    </row>
    <row r="10" spans="1:25" x14ac:dyDescent="0.35">
      <c r="B10">
        <v>257</v>
      </c>
      <c r="D10">
        <v>1</v>
      </c>
      <c r="E10" s="3">
        <v>1674</v>
      </c>
      <c r="F10" s="3">
        <v>1190</v>
      </c>
      <c r="G10" s="3">
        <v>2205</v>
      </c>
      <c r="H10" s="3"/>
      <c r="I10" s="3"/>
      <c r="J10" s="3"/>
      <c r="O10" s="4">
        <f t="shared" si="0"/>
        <v>96.055549023126872</v>
      </c>
      <c r="P10" s="4">
        <f t="shared" si="1"/>
        <v>70.312701133677024</v>
      </c>
      <c r="Q10" s="4">
        <f t="shared" si="2"/>
        <v>122.97526029918616</v>
      </c>
      <c r="R10" s="4">
        <f t="shared" si="7"/>
        <v>25.742847889449848</v>
      </c>
      <c r="S10" s="4">
        <f t="shared" si="8"/>
        <v>26.919711276059289</v>
      </c>
      <c r="V10" s="4">
        <f t="shared" si="3"/>
        <v>1893.9444509768732</v>
      </c>
      <c r="W10" s="4">
        <f t="shared" si="4"/>
        <v>26.919711276059289</v>
      </c>
      <c r="X10" s="5">
        <f t="shared" si="5"/>
        <v>1920.8641622529326</v>
      </c>
      <c r="Y10" s="5">
        <f t="shared" si="6"/>
        <v>1867.0247397008138</v>
      </c>
    </row>
    <row r="11" spans="1:25" x14ac:dyDescent="0.35">
      <c r="B11">
        <v>258</v>
      </c>
      <c r="D11">
        <v>1</v>
      </c>
      <c r="E11">
        <v>803</v>
      </c>
      <c r="F11">
        <v>528</v>
      </c>
      <c r="G11" s="3">
        <v>1148</v>
      </c>
      <c r="H11" s="3"/>
      <c r="I11" s="3"/>
      <c r="J11" s="3"/>
      <c r="O11" s="4">
        <f t="shared" si="0"/>
        <v>46.076825487198846</v>
      </c>
      <c r="P11" s="4">
        <f t="shared" si="1"/>
        <v>31.197568234102075</v>
      </c>
      <c r="Q11" s="4">
        <f t="shared" si="2"/>
        <v>64.025214885925493</v>
      </c>
      <c r="R11" s="4">
        <f t="shared" si="7"/>
        <v>14.879257253096771</v>
      </c>
      <c r="S11" s="4">
        <f t="shared" si="8"/>
        <v>17.948389398726647</v>
      </c>
      <c r="V11" s="4">
        <f t="shared" si="3"/>
        <v>1943.9231745128011</v>
      </c>
      <c r="W11" s="4">
        <f t="shared" si="4"/>
        <v>17.948389398726647</v>
      </c>
      <c r="X11" s="5">
        <f t="shared" si="5"/>
        <v>1961.8715639115278</v>
      </c>
      <c r="Y11" s="5">
        <f t="shared" si="6"/>
        <v>1925.9747851140744</v>
      </c>
    </row>
    <row r="12" spans="1:25" x14ac:dyDescent="0.35">
      <c r="B12">
        <v>259</v>
      </c>
      <c r="D12">
        <v>1</v>
      </c>
      <c r="E12">
        <v>598</v>
      </c>
      <c r="F12">
        <v>366</v>
      </c>
      <c r="G12">
        <v>873</v>
      </c>
      <c r="H12" s="3"/>
      <c r="I12" s="3"/>
      <c r="J12" s="3"/>
      <c r="O12" s="4">
        <f t="shared" si="0"/>
        <v>34.313750487353566</v>
      </c>
      <c r="P12" s="4">
        <f t="shared" si="1"/>
        <v>21.625587071366212</v>
      </c>
      <c r="Q12" s="4">
        <f t="shared" si="2"/>
        <v>48.688164281718606</v>
      </c>
      <c r="R12" s="4">
        <f t="shared" si="7"/>
        <v>12.688163415987354</v>
      </c>
      <c r="S12" s="4">
        <f t="shared" si="8"/>
        <v>14.37441379436504</v>
      </c>
      <c r="V12" s="4">
        <f t="shared" si="3"/>
        <v>1955.6862495126463</v>
      </c>
      <c r="W12" s="4">
        <f t="shared" si="4"/>
        <v>14.37441379436504</v>
      </c>
      <c r="X12" s="5">
        <f t="shared" si="5"/>
        <v>1970.0606633070113</v>
      </c>
      <c r="Y12" s="5">
        <f t="shared" si="6"/>
        <v>1941.3118357182814</v>
      </c>
    </row>
    <row r="13" spans="1:25" x14ac:dyDescent="0.35">
      <c r="B13">
        <v>260</v>
      </c>
      <c r="D13">
        <v>1</v>
      </c>
      <c r="E13">
        <v>563</v>
      </c>
      <c r="F13">
        <v>196</v>
      </c>
      <c r="G13">
        <v>915</v>
      </c>
      <c r="H13" s="3"/>
      <c r="I13" s="3"/>
      <c r="J13" s="3"/>
      <c r="O13" s="4">
        <f t="shared" si="0"/>
        <v>32.3054206093312</v>
      </c>
      <c r="P13" s="4">
        <f t="shared" si="1"/>
        <v>11.580915480840922</v>
      </c>
      <c r="Q13" s="4">
        <f t="shared" si="2"/>
        <v>51.030550192179291</v>
      </c>
      <c r="R13" s="4">
        <f t="shared" si="7"/>
        <v>20.724505128490279</v>
      </c>
      <c r="S13" s="4">
        <f t="shared" si="8"/>
        <v>18.725129582848091</v>
      </c>
      <c r="V13" s="4">
        <f t="shared" si="3"/>
        <v>1957.6945793906689</v>
      </c>
      <c r="W13" s="4">
        <f t="shared" si="4"/>
        <v>20.724505128490279</v>
      </c>
      <c r="X13" s="5">
        <f t="shared" si="5"/>
        <v>1978.4190845191592</v>
      </c>
      <c r="Y13" s="5">
        <f t="shared" si="6"/>
        <v>1936.9700742621785</v>
      </c>
    </row>
    <row r="14" spans="1:25" x14ac:dyDescent="0.35">
      <c r="B14">
        <v>261</v>
      </c>
      <c r="D14">
        <v>1</v>
      </c>
      <c r="E14" s="3">
        <v>2562</v>
      </c>
      <c r="F14" s="3">
        <v>2003</v>
      </c>
      <c r="G14" s="3">
        <v>3161</v>
      </c>
      <c r="J14" s="3"/>
      <c r="O14" s="4">
        <f t="shared" si="0"/>
        <v>147.00974707123717</v>
      </c>
      <c r="P14" s="4">
        <f t="shared" si="1"/>
        <v>118.34986585777737</v>
      </c>
      <c r="Q14" s="4">
        <f t="shared" si="2"/>
        <v>176.29242530871994</v>
      </c>
      <c r="R14" s="4">
        <f t="shared" si="7"/>
        <v>28.659881213459798</v>
      </c>
      <c r="S14" s="4">
        <f t="shared" si="8"/>
        <v>29.28267823748277</v>
      </c>
      <c r="V14" s="4">
        <f t="shared" si="3"/>
        <v>1842.9902529287629</v>
      </c>
      <c r="W14" s="4">
        <f t="shared" si="4"/>
        <v>29.28267823748277</v>
      </c>
      <c r="X14" s="5">
        <f t="shared" si="5"/>
        <v>1872.2729311662456</v>
      </c>
      <c r="Y14" s="5">
        <f t="shared" si="6"/>
        <v>1813.7075746912801</v>
      </c>
    </row>
    <row r="15" spans="1:25" x14ac:dyDescent="0.35">
      <c r="B15">
        <v>262</v>
      </c>
      <c r="D15">
        <v>1</v>
      </c>
      <c r="E15" s="3">
        <v>1792</v>
      </c>
      <c r="F15" s="3">
        <v>1255</v>
      </c>
      <c r="G15" s="3">
        <v>2376</v>
      </c>
      <c r="J15" s="3"/>
      <c r="O15" s="4">
        <f t="shared" si="0"/>
        <v>102.82648975474513</v>
      </c>
      <c r="P15" s="4">
        <f t="shared" si="1"/>
        <v>74.153310859466103</v>
      </c>
      <c r="Q15" s="4">
        <f t="shared" si="2"/>
        <v>132.51211722034753</v>
      </c>
      <c r="R15" s="4">
        <f t="shared" si="7"/>
        <v>28.673178895279023</v>
      </c>
      <c r="S15" s="4">
        <f t="shared" si="8"/>
        <v>29.685627465602408</v>
      </c>
      <c r="V15" s="4">
        <f t="shared" si="3"/>
        <v>1887.1735102452549</v>
      </c>
      <c r="W15" s="4">
        <f t="shared" si="4"/>
        <v>29.685627465602408</v>
      </c>
      <c r="X15" s="5">
        <f t="shared" si="5"/>
        <v>1916.8591377108573</v>
      </c>
      <c r="Y15" s="5">
        <f t="shared" si="6"/>
        <v>1857.4878827796524</v>
      </c>
    </row>
    <row r="16" spans="1:25" x14ac:dyDescent="0.35">
      <c r="B16">
        <v>263</v>
      </c>
      <c r="D16">
        <v>1</v>
      </c>
      <c r="E16" s="3">
        <v>4992</v>
      </c>
      <c r="F16" s="3">
        <v>4188</v>
      </c>
      <c r="G16" s="3">
        <v>5732</v>
      </c>
      <c r="J16" s="3"/>
      <c r="O16" s="4">
        <f t="shared" si="0"/>
        <v>286.44522145964714</v>
      </c>
      <c r="P16" s="4">
        <f t="shared" si="1"/>
        <v>247.4534389477642</v>
      </c>
      <c r="Q16" s="4">
        <f t="shared" si="2"/>
        <v>319.67990568477779</v>
      </c>
      <c r="R16" s="4">
        <f t="shared" si="7"/>
        <v>38.991782511882946</v>
      </c>
      <c r="S16" s="4">
        <f t="shared" si="8"/>
        <v>33.23468422513065</v>
      </c>
      <c r="V16" s="4">
        <f t="shared" si="3"/>
        <v>1703.5547785403528</v>
      </c>
      <c r="W16" s="4">
        <f t="shared" si="4"/>
        <v>38.991782511882946</v>
      </c>
      <c r="X16" s="5">
        <f t="shared" si="5"/>
        <v>1742.5465610522358</v>
      </c>
      <c r="Y16" s="5">
        <f t="shared" si="6"/>
        <v>1664.5629960284698</v>
      </c>
    </row>
    <row r="17" spans="2:25" x14ac:dyDescent="0.35">
      <c r="B17">
        <v>264</v>
      </c>
      <c r="D17">
        <v>1</v>
      </c>
      <c r="E17" s="3">
        <v>3812</v>
      </c>
      <c r="F17" s="3">
        <v>3005</v>
      </c>
      <c r="G17" s="3">
        <v>4654</v>
      </c>
      <c r="J17" s="3"/>
      <c r="O17" s="4">
        <f t="shared" si="0"/>
        <v>218.73581414346452</v>
      </c>
      <c r="P17" s="4">
        <f t="shared" si="1"/>
        <v>177.5543419384029</v>
      </c>
      <c r="Q17" s="4">
        <f t="shared" si="2"/>
        <v>259.5586673162868</v>
      </c>
      <c r="R17" s="4">
        <f t="shared" si="7"/>
        <v>41.181472205061624</v>
      </c>
      <c r="S17" s="4">
        <f t="shared" si="8"/>
        <v>40.822853172822278</v>
      </c>
      <c r="V17" s="4">
        <f t="shared" si="3"/>
        <v>1771.2641858565355</v>
      </c>
      <c r="W17" s="4">
        <f t="shared" si="4"/>
        <v>41.181472205061624</v>
      </c>
      <c r="X17" s="5">
        <f t="shared" si="5"/>
        <v>1812.4456580615972</v>
      </c>
      <c r="Y17" s="5">
        <f t="shared" si="6"/>
        <v>1730.0827136514738</v>
      </c>
    </row>
    <row r="18" spans="2:25" x14ac:dyDescent="0.35">
      <c r="B18">
        <v>265</v>
      </c>
      <c r="D18">
        <v>1</v>
      </c>
      <c r="E18">
        <v>594</v>
      </c>
      <c r="F18">
        <v>285</v>
      </c>
      <c r="G18">
        <v>939</v>
      </c>
      <c r="H18" s="3"/>
      <c r="I18" s="3"/>
      <c r="J18" s="3"/>
      <c r="O18" s="4">
        <f t="shared" si="0"/>
        <v>34.084227072722435</v>
      </c>
      <c r="P18" s="4">
        <f t="shared" si="1"/>
        <v>16.839596489998279</v>
      </c>
      <c r="Q18" s="4">
        <f t="shared" si="2"/>
        <v>52.369056426728257</v>
      </c>
      <c r="R18" s="4">
        <f t="shared" si="7"/>
        <v>17.244630582724156</v>
      </c>
      <c r="S18" s="4">
        <f t="shared" si="8"/>
        <v>18.284829354005822</v>
      </c>
      <c r="V18" s="4">
        <f t="shared" si="3"/>
        <v>1955.9157729272777</v>
      </c>
      <c r="W18" s="4">
        <f t="shared" si="4"/>
        <v>18.284829354005822</v>
      </c>
      <c r="X18" s="5">
        <f t="shared" si="5"/>
        <v>1974.2006022812834</v>
      </c>
      <c r="Y18" s="5">
        <f t="shared" si="6"/>
        <v>1937.6309435732719</v>
      </c>
    </row>
    <row r="19" spans="2:25" x14ac:dyDescent="0.35">
      <c r="B19">
        <v>266</v>
      </c>
      <c r="C19" t="s">
        <v>15</v>
      </c>
      <c r="D19">
        <v>1</v>
      </c>
      <c r="E19" s="3">
        <v>14741</v>
      </c>
      <c r="F19" s="3">
        <v>13456</v>
      </c>
      <c r="G19" s="3">
        <v>15972</v>
      </c>
      <c r="J19" s="3"/>
      <c r="O19" s="4">
        <f t="shared" si="0"/>
        <v>845.85116376936264</v>
      </c>
      <c r="P19" s="4">
        <f t="shared" si="1"/>
        <v>795.06529954181349</v>
      </c>
      <c r="Q19" s="4">
        <f t="shared" si="2"/>
        <v>890.7758990923362</v>
      </c>
      <c r="R19" s="4">
        <f t="shared" si="7"/>
        <v>50.785864227549155</v>
      </c>
      <c r="S19" s="4">
        <f t="shared" si="8"/>
        <v>44.924735322973561</v>
      </c>
      <c r="V19" s="4">
        <f t="shared" si="3"/>
        <v>1144.1488362306372</v>
      </c>
      <c r="W19" s="4">
        <f t="shared" si="4"/>
        <v>50.785864227549155</v>
      </c>
      <c r="X19" s="5">
        <f t="shared" si="5"/>
        <v>1194.9347004581864</v>
      </c>
      <c r="Y19" s="5">
        <f t="shared" si="6"/>
        <v>1093.3629720030881</v>
      </c>
    </row>
    <row r="20" spans="2:25" x14ac:dyDescent="0.35">
      <c r="B20">
        <v>267</v>
      </c>
      <c r="C20" t="s">
        <v>16</v>
      </c>
      <c r="D20">
        <v>1</v>
      </c>
      <c r="E20" s="3">
        <v>9373</v>
      </c>
      <c r="F20" s="3">
        <v>7959</v>
      </c>
      <c r="G20" s="3">
        <v>10840</v>
      </c>
      <c r="H20" s="3"/>
      <c r="I20" s="3"/>
      <c r="J20" s="3"/>
      <c r="O20" s="4">
        <f t="shared" si="0"/>
        <v>537.83074133438959</v>
      </c>
      <c r="P20" s="4">
        <f t="shared" si="1"/>
        <v>470.2678893470046</v>
      </c>
      <c r="Q20" s="4">
        <f t="shared" si="2"/>
        <v>604.55864927128255</v>
      </c>
      <c r="R20" s="4">
        <f t="shared" si="7"/>
        <v>67.562851987384988</v>
      </c>
      <c r="S20" s="4">
        <f t="shared" si="8"/>
        <v>66.727907936892962</v>
      </c>
      <c r="V20" s="4">
        <f t="shared" si="3"/>
        <v>1452.1692586656104</v>
      </c>
      <c r="W20" s="4">
        <f t="shared" si="4"/>
        <v>67.562851987384988</v>
      </c>
      <c r="X20" s="5">
        <f t="shared" si="5"/>
        <v>1519.7321106529953</v>
      </c>
      <c r="Y20" s="5">
        <f t="shared" si="6"/>
        <v>1384.6064066782255</v>
      </c>
    </row>
    <row r="21" spans="2:25" x14ac:dyDescent="0.35">
      <c r="B21">
        <v>268</v>
      </c>
      <c r="D21">
        <v>1</v>
      </c>
      <c r="E21" s="3">
        <v>1058</v>
      </c>
      <c r="F21">
        <v>727</v>
      </c>
      <c r="G21" s="3">
        <v>1458</v>
      </c>
      <c r="H21" s="3"/>
      <c r="I21" s="3"/>
      <c r="J21" s="3"/>
      <c r="O21" s="4">
        <f t="shared" si="0"/>
        <v>60.708943169933228</v>
      </c>
      <c r="P21" s="4">
        <f t="shared" si="1"/>
        <v>42.955742625364032</v>
      </c>
      <c r="Q21" s="4">
        <f t="shared" si="2"/>
        <v>81.314253748849623</v>
      </c>
      <c r="R21" s="4">
        <f t="shared" si="7"/>
        <v>17.753200544569196</v>
      </c>
      <c r="S21" s="4">
        <f t="shared" si="8"/>
        <v>20.605310578916395</v>
      </c>
      <c r="V21" s="4">
        <f t="shared" si="3"/>
        <v>1929.2910568300667</v>
      </c>
      <c r="W21" s="4">
        <f t="shared" si="4"/>
        <v>20.605310578916395</v>
      </c>
      <c r="X21" s="5">
        <f t="shared" si="5"/>
        <v>1949.8963674089832</v>
      </c>
      <c r="Y21" s="5">
        <f t="shared" si="6"/>
        <v>1908.6857462511502</v>
      </c>
    </row>
    <row r="22" spans="2:25" x14ac:dyDescent="0.35">
      <c r="B22">
        <v>269</v>
      </c>
      <c r="D22">
        <v>1</v>
      </c>
      <c r="E22">
        <v>866</v>
      </c>
      <c r="F22">
        <v>618</v>
      </c>
      <c r="G22" s="3">
        <v>1176</v>
      </c>
      <c r="J22" s="3"/>
      <c r="O22" s="4">
        <f t="shared" si="0"/>
        <v>49.691819267639112</v>
      </c>
      <c r="P22" s="4">
        <f t="shared" si="1"/>
        <v>36.515335546733112</v>
      </c>
      <c r="Q22" s="4">
        <f t="shared" si="2"/>
        <v>65.586805492899288</v>
      </c>
      <c r="R22" s="4">
        <f t="shared" si="7"/>
        <v>13.176483720905999</v>
      </c>
      <c r="S22" s="4">
        <f t="shared" si="8"/>
        <v>15.894986225260176</v>
      </c>
      <c r="V22" s="4">
        <f t="shared" si="3"/>
        <v>1940.3081807323608</v>
      </c>
      <c r="W22" s="4">
        <f t="shared" si="4"/>
        <v>15.894986225260176</v>
      </c>
      <c r="X22" s="5">
        <f t="shared" si="5"/>
        <v>1956.2031669576211</v>
      </c>
      <c r="Y22" s="5">
        <f t="shared" si="6"/>
        <v>1924.4131945071006</v>
      </c>
    </row>
    <row r="23" spans="2:25" x14ac:dyDescent="0.35">
      <c r="B23">
        <v>270</v>
      </c>
      <c r="D23">
        <v>0.14000000000000001</v>
      </c>
      <c r="E23">
        <v>799</v>
      </c>
      <c r="F23">
        <v>580</v>
      </c>
      <c r="G23" s="3">
        <v>1094</v>
      </c>
      <c r="H23" s="3"/>
      <c r="I23" s="3"/>
      <c r="J23" s="3"/>
      <c r="O23" s="4">
        <f t="shared" si="0"/>
        <v>45.847302072567722</v>
      </c>
      <c r="P23" s="4">
        <f t="shared" si="1"/>
        <v>34.270056014733342</v>
      </c>
      <c r="Q23" s="4">
        <f t="shared" si="2"/>
        <v>61.013575858190322</v>
      </c>
      <c r="R23" s="4">
        <f t="shared" si="7"/>
        <v>11.57724605783438</v>
      </c>
      <c r="S23" s="4">
        <f t="shared" si="8"/>
        <v>15.1662737856226</v>
      </c>
      <c r="V23" s="4">
        <f t="shared" si="3"/>
        <v>1944.1526979274322</v>
      </c>
      <c r="W23" s="4">
        <f t="shared" si="4"/>
        <v>15.1662737856226</v>
      </c>
      <c r="X23" s="5">
        <f t="shared" si="5"/>
        <v>1959.3189717130549</v>
      </c>
      <c r="Y23" s="5">
        <f t="shared" si="6"/>
        <v>1928.9864241418095</v>
      </c>
    </row>
    <row r="24" spans="2:25" x14ac:dyDescent="0.35">
      <c r="B24">
        <v>271</v>
      </c>
      <c r="D24">
        <v>0.27</v>
      </c>
      <c r="E24">
        <v>629</v>
      </c>
      <c r="F24">
        <v>413</v>
      </c>
      <c r="G24">
        <v>878</v>
      </c>
      <c r="H24" s="3"/>
      <c r="I24" s="3"/>
      <c r="J24" s="3"/>
      <c r="O24" s="4">
        <f t="shared" si="0"/>
        <v>36.0925569507448</v>
      </c>
      <c r="P24" s="4">
        <f t="shared" si="1"/>
        <v>24.402643334629087</v>
      </c>
      <c r="Q24" s="4">
        <f t="shared" si="2"/>
        <v>48.967019747249637</v>
      </c>
      <c r="R24" s="4">
        <f t="shared" si="7"/>
        <v>11.689913616115714</v>
      </c>
      <c r="S24" s="4">
        <f t="shared" si="8"/>
        <v>12.874462796504837</v>
      </c>
      <c r="V24" s="4">
        <f t="shared" si="3"/>
        <v>1953.9074430492551</v>
      </c>
      <c r="W24" s="4">
        <f t="shared" si="4"/>
        <v>12.874462796504837</v>
      </c>
      <c r="X24" s="5">
        <f t="shared" si="5"/>
        <v>1966.7819058457599</v>
      </c>
      <c r="Y24" s="5">
        <f t="shared" si="6"/>
        <v>1941.0329802527503</v>
      </c>
    </row>
    <row r="25" spans="2:25" x14ac:dyDescent="0.35">
      <c r="B25">
        <v>272</v>
      </c>
      <c r="D25">
        <v>0.2</v>
      </c>
      <c r="E25">
        <v>540</v>
      </c>
      <c r="F25">
        <v>275</v>
      </c>
      <c r="G25">
        <v>797</v>
      </c>
      <c r="J25" s="3"/>
      <c r="O25" s="4">
        <f t="shared" si="0"/>
        <v>30.985660975202215</v>
      </c>
      <c r="P25" s="4">
        <f t="shared" si="1"/>
        <v>16.248733455261497</v>
      </c>
      <c r="Q25" s="4">
        <f t="shared" si="2"/>
        <v>44.44956120564688</v>
      </c>
      <c r="R25" s="4">
        <f t="shared" si="7"/>
        <v>14.736927519940718</v>
      </c>
      <c r="S25" s="4">
        <f t="shared" si="8"/>
        <v>13.463900230444665</v>
      </c>
      <c r="V25" s="4">
        <f t="shared" si="3"/>
        <v>1959.0143390247979</v>
      </c>
      <c r="W25" s="4">
        <f t="shared" si="4"/>
        <v>14.736927519940718</v>
      </c>
      <c r="X25" s="5">
        <f t="shared" si="5"/>
        <v>1973.7512665447387</v>
      </c>
      <c r="Y25" s="5">
        <f t="shared" si="6"/>
        <v>1944.2774115048571</v>
      </c>
    </row>
    <row r="26" spans="2:25" x14ac:dyDescent="0.35">
      <c r="B26">
        <v>273</v>
      </c>
      <c r="D26">
        <v>0.17</v>
      </c>
      <c r="E26">
        <v>688</v>
      </c>
      <c r="F26">
        <v>462</v>
      </c>
      <c r="G26">
        <v>975</v>
      </c>
      <c r="J26" s="3"/>
      <c r="O26" s="4">
        <f t="shared" si="0"/>
        <v>39.478027316553934</v>
      </c>
      <c r="P26" s="4">
        <f t="shared" si="1"/>
        <v>27.297872204839315</v>
      </c>
      <c r="Q26" s="4">
        <f t="shared" si="2"/>
        <v>54.376815778551702</v>
      </c>
      <c r="R26" s="4">
        <f t="shared" si="7"/>
        <v>12.180155111714619</v>
      </c>
      <c r="S26" s="4">
        <f t="shared" si="8"/>
        <v>14.898788461997768</v>
      </c>
      <c r="V26" s="4">
        <f t="shared" si="3"/>
        <v>1950.5219726834462</v>
      </c>
      <c r="W26" s="4">
        <f t="shared" si="4"/>
        <v>14.898788461997768</v>
      </c>
      <c r="X26" s="5">
        <f t="shared" si="5"/>
        <v>1965.420761145444</v>
      </c>
      <c r="Y26" s="5">
        <f t="shared" si="6"/>
        <v>1935.6231842214484</v>
      </c>
    </row>
    <row r="27" spans="2:25" x14ac:dyDescent="0.35">
      <c r="B27">
        <v>274</v>
      </c>
      <c r="D27">
        <v>1</v>
      </c>
      <c r="E27">
        <v>446</v>
      </c>
      <c r="F27">
        <v>188</v>
      </c>
      <c r="G27">
        <v>684</v>
      </c>
      <c r="J27" s="3"/>
      <c r="O27" s="4">
        <f t="shared" si="0"/>
        <v>25.591860731370719</v>
      </c>
      <c r="P27" s="4">
        <f t="shared" si="1"/>
        <v>11.108225053051497</v>
      </c>
      <c r="Q27" s="4">
        <f t="shared" si="2"/>
        <v>38.147427684645507</v>
      </c>
      <c r="R27" s="4">
        <f t="shared" si="7"/>
        <v>14.483635678319223</v>
      </c>
      <c r="S27" s="4">
        <f t="shared" si="8"/>
        <v>12.555566953274788</v>
      </c>
      <c r="V27" s="4">
        <f t="shared" si="3"/>
        <v>1964.4081392686294</v>
      </c>
      <c r="W27" s="4">
        <f t="shared" si="4"/>
        <v>14.483635678319223</v>
      </c>
      <c r="X27" s="5">
        <f t="shared" si="5"/>
        <v>1978.8917749469485</v>
      </c>
      <c r="Y27" s="5">
        <f t="shared" si="6"/>
        <v>1949.9245035903102</v>
      </c>
    </row>
    <row r="28" spans="2:25" x14ac:dyDescent="0.35">
      <c r="B28">
        <v>275</v>
      </c>
      <c r="D28">
        <v>0.56000000000000005</v>
      </c>
      <c r="E28">
        <v>870</v>
      </c>
      <c r="F28">
        <v>543</v>
      </c>
      <c r="G28" s="3">
        <v>1269</v>
      </c>
      <c r="J28" s="3"/>
      <c r="O28" s="4">
        <f t="shared" si="0"/>
        <v>49.921342682270236</v>
      </c>
      <c r="P28" s="4">
        <f t="shared" si="1"/>
        <v>32.083862786207249</v>
      </c>
      <c r="Q28" s="4">
        <f t="shared" si="2"/>
        <v>70.773517151776531</v>
      </c>
      <c r="R28" s="4">
        <f t="shared" si="7"/>
        <v>17.837479896062987</v>
      </c>
      <c r="S28" s="4">
        <f t="shared" si="8"/>
        <v>20.852174469506295</v>
      </c>
      <c r="V28" s="4">
        <f t="shared" si="3"/>
        <v>1940.0786573177297</v>
      </c>
      <c r="W28" s="4">
        <f t="shared" si="4"/>
        <v>20.852174469506295</v>
      </c>
      <c r="X28" s="5">
        <f t="shared" si="5"/>
        <v>1960.930831787236</v>
      </c>
      <c r="Y28" s="5">
        <f t="shared" si="6"/>
        <v>1919.2264828482234</v>
      </c>
    </row>
    <row r="29" spans="2:25" x14ac:dyDescent="0.35">
      <c r="B29">
        <v>276</v>
      </c>
      <c r="C29" t="s">
        <v>17</v>
      </c>
      <c r="D29">
        <v>1</v>
      </c>
      <c r="E29" s="3">
        <v>49346</v>
      </c>
      <c r="F29" s="3">
        <v>47771</v>
      </c>
      <c r="G29" s="3">
        <v>51094</v>
      </c>
      <c r="O29" s="4">
        <f t="shared" si="0"/>
        <v>2831.5156045969047</v>
      </c>
      <c r="P29" s="4">
        <f t="shared" si="1"/>
        <v>2822.61180324108</v>
      </c>
      <c r="Q29" s="4">
        <f t="shared" si="2"/>
        <v>2849.5682311685341</v>
      </c>
      <c r="R29" s="4">
        <f t="shared" si="7"/>
        <v>8.9038013558247258</v>
      </c>
      <c r="S29" s="4">
        <f t="shared" si="8"/>
        <v>18.052626571629389</v>
      </c>
      <c r="V29" s="4">
        <f t="shared" si="3"/>
        <v>-841.51560459690472</v>
      </c>
      <c r="W29" s="4">
        <f t="shared" si="4"/>
        <v>18.052626571629389</v>
      </c>
      <c r="X29" s="5">
        <f t="shared" si="5"/>
        <v>-823.46297802527533</v>
      </c>
      <c r="Y29" s="5">
        <f t="shared" si="6"/>
        <v>-859.56823116853411</v>
      </c>
    </row>
    <row r="30" spans="2:25" x14ac:dyDescent="0.35">
      <c r="B30">
        <v>277</v>
      </c>
      <c r="C30" t="s">
        <v>18</v>
      </c>
      <c r="D30">
        <v>0.97</v>
      </c>
      <c r="E30" s="3">
        <v>49089</v>
      </c>
      <c r="F30" s="3">
        <v>47542</v>
      </c>
      <c r="G30" s="3">
        <v>50847</v>
      </c>
      <c r="J30" s="3"/>
      <c r="O30" s="4">
        <f t="shared" si="0"/>
        <v>2816.7687252068549</v>
      </c>
      <c r="P30" s="4">
        <f t="shared" si="1"/>
        <v>2809.0810397456075</v>
      </c>
      <c r="Q30" s="4">
        <f t="shared" si="2"/>
        <v>2835.792771171301</v>
      </c>
      <c r="R30" s="4">
        <f t="shared" si="7"/>
        <v>7.6876854612473835</v>
      </c>
      <c r="S30" s="4">
        <f t="shared" si="8"/>
        <v>19.024045964446032</v>
      </c>
      <c r="V30" s="4">
        <f t="shared" si="3"/>
        <v>-826.76872520685492</v>
      </c>
      <c r="W30" s="4">
        <f t="shared" si="4"/>
        <v>19.024045964446032</v>
      </c>
      <c r="X30" s="5">
        <f t="shared" si="5"/>
        <v>-807.74467924240889</v>
      </c>
      <c r="Y30" s="5">
        <f t="shared" si="6"/>
        <v>-845.79277117130096</v>
      </c>
    </row>
    <row r="31" spans="2:25" x14ac:dyDescent="0.35">
      <c r="B31">
        <v>278</v>
      </c>
      <c r="C31" t="s">
        <v>19</v>
      </c>
      <c r="D31">
        <v>1</v>
      </c>
      <c r="E31" s="3">
        <v>48703</v>
      </c>
      <c r="F31" s="3">
        <v>47175</v>
      </c>
      <c r="G31" s="3">
        <v>50457</v>
      </c>
      <c r="O31" s="4">
        <f t="shared" si="0"/>
        <v>2794.6197156949511</v>
      </c>
      <c r="P31" s="4">
        <f t="shared" si="1"/>
        <v>2787.3963663707677</v>
      </c>
      <c r="Q31" s="4">
        <f t="shared" si="2"/>
        <v>2814.0420448598802</v>
      </c>
      <c r="R31" s="4">
        <f t="shared" si="7"/>
        <v>7.2233493241833457</v>
      </c>
      <c r="S31" s="4">
        <f t="shared" si="8"/>
        <v>19.422329164929124</v>
      </c>
      <c r="V31" s="4">
        <f t="shared" si="3"/>
        <v>-804.61971569495108</v>
      </c>
      <c r="W31" s="4">
        <f t="shared" si="4"/>
        <v>19.422329164929124</v>
      </c>
      <c r="X31" s="5">
        <f t="shared" si="5"/>
        <v>-785.19738653002196</v>
      </c>
      <c r="Y31" s="5">
        <f t="shared" si="6"/>
        <v>-824.04204485988021</v>
      </c>
    </row>
    <row r="32" spans="2:25" x14ac:dyDescent="0.35">
      <c r="B32">
        <v>279</v>
      </c>
      <c r="C32" t="s">
        <v>20</v>
      </c>
      <c r="D32">
        <v>0.67</v>
      </c>
      <c r="E32" s="3">
        <v>48463</v>
      </c>
      <c r="F32" s="3">
        <v>46912</v>
      </c>
      <c r="G32" s="3">
        <v>50193</v>
      </c>
      <c r="J32" s="3"/>
      <c r="O32" s="4">
        <f t="shared" si="0"/>
        <v>2780.8483108170831</v>
      </c>
      <c r="P32" s="4">
        <f t="shared" si="1"/>
        <v>2771.8566685571905</v>
      </c>
      <c r="Q32" s="4">
        <f t="shared" si="2"/>
        <v>2799.3184762798419</v>
      </c>
      <c r="R32" s="4">
        <f t="shared" si="7"/>
        <v>8.9916422598926147</v>
      </c>
      <c r="S32" s="4">
        <f t="shared" si="8"/>
        <v>18.470165462758814</v>
      </c>
      <c r="V32" s="4">
        <f t="shared" si="3"/>
        <v>-790.84831081708307</v>
      </c>
      <c r="W32" s="4">
        <f t="shared" si="4"/>
        <v>18.470165462758814</v>
      </c>
      <c r="X32" s="5">
        <f t="shared" si="5"/>
        <v>-772.37814535432426</v>
      </c>
      <c r="Y32" s="5">
        <f t="shared" si="6"/>
        <v>-809.31847627984189</v>
      </c>
    </row>
    <row r="33" spans="2:25" x14ac:dyDescent="0.35">
      <c r="B33">
        <v>280</v>
      </c>
      <c r="C33" t="s">
        <v>21</v>
      </c>
      <c r="D33">
        <v>1</v>
      </c>
      <c r="E33" s="3">
        <v>5121</v>
      </c>
      <c r="F33" s="3">
        <v>4446</v>
      </c>
      <c r="G33" s="3">
        <v>5737</v>
      </c>
      <c r="H33" s="3"/>
      <c r="I33" s="3"/>
      <c r="J33" s="3"/>
      <c r="O33" s="4">
        <f>E33/$J$1</f>
        <v>293.84735158150102</v>
      </c>
      <c r="P33" s="4">
        <f t="shared" si="1"/>
        <v>262.69770524397313</v>
      </c>
      <c r="Q33" s="4">
        <f t="shared" si="2"/>
        <v>319.95876115030887</v>
      </c>
      <c r="R33" s="4">
        <f t="shared" si="7"/>
        <v>31.149646337527884</v>
      </c>
      <c r="S33" s="4">
        <f t="shared" si="8"/>
        <v>26.111409568807858</v>
      </c>
      <c r="V33" s="4">
        <f t="shared" si="3"/>
        <v>1696.152648418499</v>
      </c>
      <c r="W33" s="4">
        <f t="shared" si="4"/>
        <v>31.149646337527884</v>
      </c>
      <c r="X33" s="5">
        <f t="shared" si="5"/>
        <v>1727.3022947560269</v>
      </c>
      <c r="Y33" s="5">
        <f t="shared" si="6"/>
        <v>1665.0030020809711</v>
      </c>
    </row>
    <row r="34" spans="2:25" x14ac:dyDescent="0.35">
      <c r="B34">
        <v>281</v>
      </c>
      <c r="D34">
        <v>0.9</v>
      </c>
      <c r="E34" s="3">
        <v>4858</v>
      </c>
      <c r="F34" s="3">
        <v>4161</v>
      </c>
      <c r="G34" s="3">
        <v>5481</v>
      </c>
      <c r="H34" s="3"/>
      <c r="I34" s="3"/>
      <c r="J34" s="3"/>
      <c r="O34" s="4">
        <f t="shared" ref="O34:O39" si="9">E34/$J$1</f>
        <v>278.75618706950439</v>
      </c>
      <c r="P34" s="4">
        <f t="shared" si="1"/>
        <v>245.85810875397488</v>
      </c>
      <c r="Q34" s="4">
        <f t="shared" si="2"/>
        <v>305.68136131511989</v>
      </c>
      <c r="R34" s="4">
        <f t="shared" si="7"/>
        <v>32.898078315529517</v>
      </c>
      <c r="S34" s="4">
        <f t="shared" si="8"/>
        <v>26.925174245615494</v>
      </c>
      <c r="V34" s="4">
        <f t="shared" si="3"/>
        <v>1711.2438129304956</v>
      </c>
      <c r="W34" s="4">
        <f t="shared" si="4"/>
        <v>32.898078315529517</v>
      </c>
      <c r="X34" s="5">
        <f t="shared" si="5"/>
        <v>1744.1418912460251</v>
      </c>
      <c r="Y34" s="5">
        <f t="shared" si="6"/>
        <v>1678.345734614966</v>
      </c>
    </row>
    <row r="35" spans="2:25" x14ac:dyDescent="0.35">
      <c r="B35">
        <v>282</v>
      </c>
      <c r="D35">
        <v>1</v>
      </c>
      <c r="E35">
        <v>823</v>
      </c>
      <c r="F35">
        <v>460</v>
      </c>
      <c r="G35" s="3">
        <v>1355</v>
      </c>
      <c r="H35" s="3"/>
      <c r="I35" s="3"/>
      <c r="J35" s="3"/>
      <c r="O35" s="4">
        <f t="shared" si="9"/>
        <v>47.22444256035449</v>
      </c>
      <c r="P35" s="4">
        <f t="shared" si="1"/>
        <v>27.179699597891958</v>
      </c>
      <c r="Q35" s="4">
        <f t="shared" si="2"/>
        <v>75.569831158910318</v>
      </c>
      <c r="R35" s="4">
        <f t="shared" si="7"/>
        <v>20.044742962462532</v>
      </c>
      <c r="S35" s="4">
        <f t="shared" si="8"/>
        <v>28.345388598555829</v>
      </c>
      <c r="V35" s="4">
        <f t="shared" si="3"/>
        <v>1942.7755574396456</v>
      </c>
      <c r="W35" s="4">
        <f t="shared" si="4"/>
        <v>28.345388598555829</v>
      </c>
      <c r="X35" s="5">
        <f t="shared" si="5"/>
        <v>1971.1209460382015</v>
      </c>
      <c r="Y35" s="5">
        <f t="shared" si="6"/>
        <v>1914.4301688410897</v>
      </c>
    </row>
    <row r="36" spans="2:25" x14ac:dyDescent="0.35">
      <c r="B36">
        <v>283</v>
      </c>
      <c r="C36" t="s">
        <v>22</v>
      </c>
      <c r="D36">
        <v>1</v>
      </c>
      <c r="E36" s="3">
        <v>23497</v>
      </c>
      <c r="F36" s="3">
        <v>21433</v>
      </c>
      <c r="G36" s="3">
        <v>25639</v>
      </c>
      <c r="H36" s="3"/>
      <c r="I36" s="3"/>
      <c r="J36" s="3"/>
      <c r="O36" s="4">
        <f t="shared" si="9"/>
        <v>1348.2779183969008</v>
      </c>
      <c r="P36" s="4">
        <f t="shared" si="1"/>
        <v>1266.3967423513443</v>
      </c>
      <c r="Q36" s="4">
        <f t="shared" si="2"/>
        <v>1429.915056150038</v>
      </c>
      <c r="R36" s="4">
        <f t="shared" si="7"/>
        <v>81.881176045556458</v>
      </c>
      <c r="S36" s="4">
        <f t="shared" si="8"/>
        <v>81.637137753137267</v>
      </c>
      <c r="V36" s="4">
        <f t="shared" si="3"/>
        <v>641.72208160309924</v>
      </c>
      <c r="W36" s="4">
        <f t="shared" si="4"/>
        <v>81.881176045556458</v>
      </c>
      <c r="X36" s="5">
        <f t="shared" si="5"/>
        <v>723.6032576486557</v>
      </c>
      <c r="Y36" s="5">
        <f t="shared" si="6"/>
        <v>559.84090555754278</v>
      </c>
    </row>
    <row r="37" spans="2:25" x14ac:dyDescent="0.35">
      <c r="B37">
        <v>284</v>
      </c>
      <c r="C37" t="s">
        <v>23</v>
      </c>
      <c r="D37">
        <v>1</v>
      </c>
      <c r="E37" s="3">
        <v>12609</v>
      </c>
      <c r="F37" s="3">
        <v>10893</v>
      </c>
      <c r="G37" s="3">
        <v>14446</v>
      </c>
      <c r="H37" s="3"/>
      <c r="I37" s="3"/>
      <c r="J37" s="3"/>
      <c r="O37" s="4">
        <f t="shared" si="9"/>
        <v>723.5151837709717</v>
      </c>
      <c r="P37" s="4">
        <f t="shared" si="1"/>
        <v>643.62710373877633</v>
      </c>
      <c r="Q37" s="4">
        <f t="shared" si="2"/>
        <v>805.66921101226455</v>
      </c>
      <c r="R37" s="4">
        <f t="shared" si="7"/>
        <v>79.888080032195376</v>
      </c>
      <c r="S37" s="4">
        <f t="shared" si="8"/>
        <v>82.154027241292852</v>
      </c>
      <c r="V37" s="4">
        <f t="shared" si="3"/>
        <v>1266.4848162290282</v>
      </c>
      <c r="W37" s="4">
        <f t="shared" si="4"/>
        <v>82.154027241292852</v>
      </c>
      <c r="X37" s="5">
        <f t="shared" si="5"/>
        <v>1348.638843470321</v>
      </c>
      <c r="Y37" s="5">
        <f t="shared" si="6"/>
        <v>1184.3307889877353</v>
      </c>
    </row>
    <row r="38" spans="2:25" x14ac:dyDescent="0.35">
      <c r="B38">
        <v>285</v>
      </c>
      <c r="D38">
        <v>1</v>
      </c>
      <c r="E38">
        <v>831</v>
      </c>
      <c r="F38">
        <v>507</v>
      </c>
      <c r="G38" s="3">
        <v>1270</v>
      </c>
      <c r="H38" s="3"/>
      <c r="I38" s="3"/>
      <c r="J38" s="3"/>
      <c r="O38" s="4">
        <f t="shared" si="9"/>
        <v>47.683489389616746</v>
      </c>
      <c r="P38" s="4">
        <f t="shared" si="1"/>
        <v>29.956755861154832</v>
      </c>
      <c r="Q38" s="4">
        <f t="shared" si="2"/>
        <v>70.829288244882733</v>
      </c>
      <c r="R38" s="4">
        <f t="shared" si="7"/>
        <v>17.726733528461914</v>
      </c>
      <c r="S38" s="4">
        <f t="shared" si="8"/>
        <v>23.145798855265987</v>
      </c>
      <c r="V38" s="4">
        <f t="shared" si="3"/>
        <v>1942.3165106103831</v>
      </c>
      <c r="W38" s="4">
        <f t="shared" si="4"/>
        <v>23.145798855265987</v>
      </c>
      <c r="X38" s="5">
        <f t="shared" si="5"/>
        <v>1965.4623094656492</v>
      </c>
      <c r="Y38" s="5">
        <f t="shared" si="6"/>
        <v>1919.1707117551171</v>
      </c>
    </row>
    <row r="39" spans="2:25" x14ac:dyDescent="0.35">
      <c r="B39">
        <v>286</v>
      </c>
      <c r="D39">
        <v>1</v>
      </c>
      <c r="E39">
        <v>583</v>
      </c>
      <c r="F39">
        <v>317</v>
      </c>
      <c r="G39">
        <v>877</v>
      </c>
      <c r="J39" s="3"/>
      <c r="O39" s="4">
        <f t="shared" si="9"/>
        <v>33.453037682486837</v>
      </c>
      <c r="P39" s="4">
        <f t="shared" si="1"/>
        <v>18.73035820115598</v>
      </c>
      <c r="Q39" s="4">
        <f t="shared" si="2"/>
        <v>48.911248654143428</v>
      </c>
      <c r="R39" s="4">
        <f t="shared" si="7"/>
        <v>14.722679481330857</v>
      </c>
      <c r="S39" s="4">
        <f t="shared" si="8"/>
        <v>15.458210971656591</v>
      </c>
      <c r="V39" s="4">
        <f t="shared" si="3"/>
        <v>1956.5469623175131</v>
      </c>
      <c r="W39" s="4">
        <f t="shared" si="4"/>
        <v>15.458210971656591</v>
      </c>
      <c r="X39" s="5">
        <f t="shared" si="5"/>
        <v>1972.0051732891698</v>
      </c>
      <c r="Y39" s="5">
        <f t="shared" si="6"/>
        <v>1941.0887513458565</v>
      </c>
    </row>
    <row r="40" spans="2:25" x14ac:dyDescent="0.35">
      <c r="H40" s="3"/>
      <c r="I40" s="3"/>
      <c r="J40" s="3"/>
      <c r="R40" s="4"/>
      <c r="S40" s="4"/>
      <c r="V40" s="4"/>
      <c r="W40" s="4"/>
    </row>
    <row r="41" spans="2:25" x14ac:dyDescent="0.35">
      <c r="H41" s="3"/>
      <c r="I41" s="3"/>
      <c r="J41" s="3"/>
      <c r="R41" s="4"/>
      <c r="S41" s="4"/>
      <c r="V41" s="4"/>
      <c r="W41" s="4"/>
    </row>
    <row r="42" spans="2:25" x14ac:dyDescent="0.35">
      <c r="J42" s="3"/>
      <c r="R42" s="4"/>
      <c r="S42" s="4"/>
      <c r="V42" s="4"/>
      <c r="W42" s="4"/>
    </row>
    <row r="43" spans="2:25" x14ac:dyDescent="0.35">
      <c r="J43" s="3"/>
      <c r="R43" s="4"/>
      <c r="S43" s="4"/>
      <c r="V43" s="4"/>
      <c r="W43" s="4"/>
    </row>
    <row r="44" spans="2:25" x14ac:dyDescent="0.35">
      <c r="H44" s="3"/>
      <c r="I44" s="3"/>
      <c r="J44" s="3">
        <f>J46/4636</f>
        <v>17.734577221742882</v>
      </c>
      <c r="K44" s="3">
        <f>K46/4636</f>
        <v>17.23630284728214</v>
      </c>
      <c r="L44" s="3">
        <f>L46/4636</f>
        <v>18.244715271786024</v>
      </c>
      <c r="R44" s="4"/>
      <c r="S44" s="4"/>
      <c r="V44" s="4"/>
      <c r="W44" s="4"/>
    </row>
    <row r="45" spans="2:25" x14ac:dyDescent="0.35">
      <c r="H45" s="3"/>
      <c r="I45" s="3"/>
      <c r="J45" s="3"/>
      <c r="R45" s="4"/>
      <c r="S45" s="4"/>
      <c r="V45" s="4"/>
      <c r="W45" s="4"/>
    </row>
    <row r="46" spans="2:25" x14ac:dyDescent="0.35">
      <c r="H46" s="3">
        <f>E47-E2</f>
        <v>712</v>
      </c>
      <c r="I46" s="3"/>
      <c r="J46" s="3">
        <f>H46+E47+J9</f>
        <v>82217.5</v>
      </c>
      <c r="K46" s="3">
        <f>H46+F47+K9</f>
        <v>79907.5</v>
      </c>
      <c r="L46" s="3">
        <f>H46+G47+L9</f>
        <v>84582.5</v>
      </c>
      <c r="R46" s="4"/>
      <c r="S46" s="4"/>
      <c r="V46" s="4"/>
      <c r="W46" s="4"/>
    </row>
    <row r="47" spans="2:25" x14ac:dyDescent="0.35">
      <c r="B47">
        <v>4</v>
      </c>
      <c r="C47" t="s">
        <v>24</v>
      </c>
      <c r="D47">
        <v>1</v>
      </c>
      <c r="E47" s="3">
        <v>71760</v>
      </c>
      <c r="F47" s="3">
        <v>69777</v>
      </c>
      <c r="G47" s="3">
        <v>73799</v>
      </c>
      <c r="H47" s="3"/>
      <c r="I47" s="3"/>
      <c r="J47" s="3"/>
      <c r="K47" s="3"/>
      <c r="L47" s="3"/>
      <c r="O47" s="4">
        <f>E47/$J$44</f>
        <v>4046.3327150545811</v>
      </c>
      <c r="P47" s="4">
        <f>F47/$K$44</f>
        <v>4048.2579482526671</v>
      </c>
      <c r="Q47" s="4">
        <f>G47/$L$44</f>
        <v>4044.9521354890194</v>
      </c>
      <c r="R47" s="4">
        <f t="shared" ref="R47:R73" si="10">O47-MIN(P47:Q47)</f>
        <v>1.3805795655616748</v>
      </c>
      <c r="S47" s="4">
        <f t="shared" ref="S47:S73" si="11">MAX(P47:Q47)-O47</f>
        <v>1.9252331980860617</v>
      </c>
      <c r="V47" s="4">
        <f t="shared" ref="V47:V73" si="12">1990-O47</f>
        <v>-2056.3327150545811</v>
      </c>
      <c r="W47" s="4">
        <f t="shared" ref="W47:W73" si="13">MAX(R47:S47)</f>
        <v>1.9252331980860617</v>
      </c>
      <c r="X47" s="5">
        <f t="shared" ref="X47:X73" si="14">V47+W47</f>
        <v>-2054.407481856495</v>
      </c>
      <c r="Y47" s="5">
        <f t="shared" ref="Y47:Y73" si="15">V47-W47</f>
        <v>-2058.2579482526671</v>
      </c>
    </row>
    <row r="48" spans="2:25" x14ac:dyDescent="0.35">
      <c r="B48">
        <v>287</v>
      </c>
      <c r="C48" t="s">
        <v>25</v>
      </c>
      <c r="D48">
        <v>1</v>
      </c>
      <c r="E48" s="3">
        <v>68555</v>
      </c>
      <c r="F48" s="3">
        <v>66457</v>
      </c>
      <c r="G48" s="3">
        <v>70676</v>
      </c>
      <c r="H48" s="3"/>
      <c r="I48" s="3"/>
      <c r="J48" s="3"/>
      <c r="K48" s="3"/>
      <c r="L48" s="3"/>
      <c r="O48" s="4">
        <f t="shared" ref="O48:O64" si="16">E48/$J$44</f>
        <v>3865.6123088150334</v>
      </c>
      <c r="P48" s="4">
        <f t="shared" ref="P48:P73" si="17">F48/$K$44</f>
        <v>3855.6412351781746</v>
      </c>
      <c r="Q48" s="4">
        <f t="shared" ref="Q48:Q73" si="18">G48/$L$44</f>
        <v>3873.779280584045</v>
      </c>
      <c r="R48" s="4">
        <f t="shared" si="10"/>
        <v>9.9710736368588186</v>
      </c>
      <c r="S48" s="4">
        <f t="shared" si="11"/>
        <v>8.1669717690115249</v>
      </c>
      <c r="V48" s="4">
        <f t="shared" si="12"/>
        <v>-1875.6123088150334</v>
      </c>
      <c r="W48" s="4">
        <f t="shared" si="13"/>
        <v>9.9710736368588186</v>
      </c>
      <c r="X48" s="5">
        <f t="shared" si="14"/>
        <v>-1865.6412351781746</v>
      </c>
      <c r="Y48" s="5">
        <f t="shared" si="15"/>
        <v>-1885.5833824518922</v>
      </c>
    </row>
    <row r="49" spans="2:25" x14ac:dyDescent="0.35">
      <c r="B49">
        <v>288</v>
      </c>
      <c r="C49" t="s">
        <v>26</v>
      </c>
      <c r="D49">
        <v>1</v>
      </c>
      <c r="E49" s="3">
        <v>54140</v>
      </c>
      <c r="F49" s="3">
        <v>51590</v>
      </c>
      <c r="G49" s="3">
        <v>56614</v>
      </c>
      <c r="H49" s="3"/>
      <c r="I49" s="3"/>
      <c r="J49" s="3"/>
      <c r="K49" s="3"/>
      <c r="L49" s="3"/>
      <c r="O49" s="4">
        <f t="shared" si="16"/>
        <v>3052.7933834037767</v>
      </c>
      <c r="P49" s="4">
        <f t="shared" si="17"/>
        <v>2993.1012733473076</v>
      </c>
      <c r="Q49" s="4">
        <f t="shared" si="18"/>
        <v>3103.0355451777846</v>
      </c>
      <c r="R49" s="4">
        <f t="shared" si="10"/>
        <v>59.692110056469119</v>
      </c>
      <c r="S49" s="4">
        <f t="shared" si="11"/>
        <v>50.242161774007855</v>
      </c>
      <c r="V49" s="4">
        <f t="shared" si="12"/>
        <v>-1062.7933834037767</v>
      </c>
      <c r="W49" s="4">
        <f t="shared" si="13"/>
        <v>59.692110056469119</v>
      </c>
      <c r="X49" s="5">
        <f t="shared" si="14"/>
        <v>-1003.1012733473076</v>
      </c>
      <c r="Y49" s="5">
        <f t="shared" si="15"/>
        <v>-1122.4854934602458</v>
      </c>
    </row>
    <row r="50" spans="2:25" x14ac:dyDescent="0.35">
      <c r="B50">
        <v>289</v>
      </c>
      <c r="C50" t="s">
        <v>27</v>
      </c>
      <c r="D50">
        <v>1</v>
      </c>
      <c r="E50" s="3">
        <v>45938</v>
      </c>
      <c r="F50" s="3">
        <v>43496</v>
      </c>
      <c r="G50" s="3">
        <v>48468</v>
      </c>
      <c r="H50" s="3"/>
      <c r="I50" s="3"/>
      <c r="J50" s="3"/>
      <c r="K50" s="3"/>
      <c r="L50" s="3"/>
      <c r="O50" s="4">
        <f t="shared" si="16"/>
        <v>2590.3070270927724</v>
      </c>
      <c r="P50" s="4">
        <f t="shared" si="17"/>
        <v>2523.5110096048556</v>
      </c>
      <c r="Q50" s="4">
        <f t="shared" si="18"/>
        <v>2656.5500901486712</v>
      </c>
      <c r="R50" s="4">
        <f t="shared" si="10"/>
        <v>66.796017487916743</v>
      </c>
      <c r="S50" s="4">
        <f t="shared" si="11"/>
        <v>66.243063055898801</v>
      </c>
      <c r="V50" s="4">
        <f t="shared" si="12"/>
        <v>-600.30702709277239</v>
      </c>
      <c r="W50" s="4">
        <f t="shared" si="13"/>
        <v>66.796017487916743</v>
      </c>
      <c r="X50" s="5">
        <f t="shared" si="14"/>
        <v>-533.51100960485564</v>
      </c>
      <c r="Y50" s="5">
        <f t="shared" si="15"/>
        <v>-667.10304458068913</v>
      </c>
    </row>
    <row r="51" spans="2:25" x14ac:dyDescent="0.35">
      <c r="B51">
        <v>290</v>
      </c>
      <c r="D51">
        <v>1</v>
      </c>
      <c r="E51" s="3">
        <v>26492</v>
      </c>
      <c r="F51" s="3">
        <v>24775</v>
      </c>
      <c r="G51" s="3">
        <v>28352</v>
      </c>
      <c r="H51" s="3"/>
      <c r="I51" s="3"/>
      <c r="J51" s="3"/>
      <c r="K51" s="3"/>
      <c r="L51" s="3"/>
      <c r="O51" s="4">
        <f t="shared" si="16"/>
        <v>1493.8049928543194</v>
      </c>
      <c r="P51" s="4">
        <f t="shared" si="17"/>
        <v>1437.3732127772737</v>
      </c>
      <c r="Q51" s="4">
        <f t="shared" si="18"/>
        <v>1553.9842402388199</v>
      </c>
      <c r="R51" s="4">
        <f t="shared" si="10"/>
        <v>56.431780077045687</v>
      </c>
      <c r="S51" s="4">
        <f t="shared" si="11"/>
        <v>60.179247384500513</v>
      </c>
      <c r="V51" s="4">
        <f t="shared" si="12"/>
        <v>496.19500714568062</v>
      </c>
      <c r="W51" s="4">
        <f t="shared" si="13"/>
        <v>60.179247384500513</v>
      </c>
      <c r="X51" s="5">
        <f t="shared" si="14"/>
        <v>556.37425453018113</v>
      </c>
      <c r="Y51" s="5">
        <f t="shared" si="15"/>
        <v>436.01575976118011</v>
      </c>
    </row>
    <row r="52" spans="2:25" x14ac:dyDescent="0.35">
      <c r="B52">
        <v>291</v>
      </c>
      <c r="C52" t="s">
        <v>28</v>
      </c>
      <c r="D52">
        <v>1</v>
      </c>
      <c r="E52" s="3">
        <v>13823</v>
      </c>
      <c r="F52" s="3">
        <v>12334</v>
      </c>
      <c r="G52" s="3">
        <v>15355</v>
      </c>
      <c r="H52" s="3"/>
      <c r="I52" s="3"/>
      <c r="J52" s="3"/>
      <c r="K52" s="3"/>
      <c r="L52" s="3"/>
      <c r="O52" s="4">
        <f t="shared" si="16"/>
        <v>779.43780825250099</v>
      </c>
      <c r="P52" s="4">
        <f t="shared" si="17"/>
        <v>715.58269248818942</v>
      </c>
      <c r="Q52" s="4">
        <f t="shared" si="18"/>
        <v>841.61357254751272</v>
      </c>
      <c r="R52" s="4">
        <f t="shared" si="10"/>
        <v>63.855115764311563</v>
      </c>
      <c r="S52" s="4">
        <f t="shared" si="11"/>
        <v>62.175764295011732</v>
      </c>
      <c r="V52" s="4">
        <f t="shared" si="12"/>
        <v>1210.5621917474991</v>
      </c>
      <c r="W52" s="4">
        <f t="shared" si="13"/>
        <v>63.855115764311563</v>
      </c>
      <c r="X52" s="5">
        <f t="shared" si="14"/>
        <v>1274.4173075118106</v>
      </c>
      <c r="Y52" s="5">
        <f t="shared" si="15"/>
        <v>1146.7070759831877</v>
      </c>
    </row>
    <row r="53" spans="2:25" x14ac:dyDescent="0.35">
      <c r="B53">
        <v>292</v>
      </c>
      <c r="D53">
        <v>1</v>
      </c>
      <c r="E53" s="3">
        <v>12839</v>
      </c>
      <c r="F53" s="3">
        <v>11414</v>
      </c>
      <c r="G53" s="3">
        <v>14391</v>
      </c>
      <c r="H53" s="3"/>
      <c r="I53" s="3"/>
      <c r="J53" s="3"/>
      <c r="K53" s="3"/>
      <c r="L53" s="3"/>
      <c r="O53" s="4">
        <f t="shared" si="16"/>
        <v>723.95297838051511</v>
      </c>
      <c r="P53" s="4">
        <f t="shared" si="17"/>
        <v>662.20697681694458</v>
      </c>
      <c r="Q53" s="4">
        <f t="shared" si="18"/>
        <v>788.77635444684176</v>
      </c>
      <c r="R53" s="4">
        <f t="shared" si="10"/>
        <v>61.74600156357053</v>
      </c>
      <c r="S53" s="4">
        <f t="shared" si="11"/>
        <v>64.823376066326659</v>
      </c>
      <c r="V53" s="4">
        <f t="shared" si="12"/>
        <v>1266.0470216194849</v>
      </c>
      <c r="W53" s="4">
        <f t="shared" si="13"/>
        <v>64.823376066326659</v>
      </c>
      <c r="X53" s="5">
        <f t="shared" si="14"/>
        <v>1330.8703976858114</v>
      </c>
      <c r="Y53" s="5">
        <f t="shared" si="15"/>
        <v>1201.2236455531583</v>
      </c>
    </row>
    <row r="54" spans="2:25" x14ac:dyDescent="0.35">
      <c r="B54">
        <v>293</v>
      </c>
      <c r="D54">
        <v>1</v>
      </c>
      <c r="E54" s="3">
        <v>4833</v>
      </c>
      <c r="F54" s="3">
        <v>3963</v>
      </c>
      <c r="G54" s="3">
        <v>5452</v>
      </c>
      <c r="J54" s="3"/>
      <c r="K54" s="3"/>
      <c r="L54" s="3"/>
      <c r="O54" s="4">
        <f t="shared" si="16"/>
        <v>272.51847842612585</v>
      </c>
      <c r="P54" s="4">
        <f t="shared" si="17"/>
        <v>229.92169696211243</v>
      </c>
      <c r="Q54" s="4">
        <f t="shared" si="18"/>
        <v>298.82625838678211</v>
      </c>
      <c r="R54" s="4">
        <f t="shared" si="10"/>
        <v>42.596781464013418</v>
      </c>
      <c r="S54" s="4">
        <f t="shared" si="11"/>
        <v>26.307779960656262</v>
      </c>
      <c r="V54" s="4">
        <f t="shared" si="12"/>
        <v>1717.481521573874</v>
      </c>
      <c r="W54" s="4">
        <f t="shared" si="13"/>
        <v>42.596781464013418</v>
      </c>
      <c r="X54" s="5">
        <f t="shared" si="14"/>
        <v>1760.0783030378875</v>
      </c>
      <c r="Y54" s="5">
        <f t="shared" si="15"/>
        <v>1674.8847401098606</v>
      </c>
    </row>
    <row r="55" spans="2:25" x14ac:dyDescent="0.35">
      <c r="B55">
        <v>294</v>
      </c>
      <c r="D55">
        <v>0.39</v>
      </c>
      <c r="E55" s="3">
        <v>4693</v>
      </c>
      <c r="F55" s="3">
        <v>3799</v>
      </c>
      <c r="G55" s="3">
        <v>5306</v>
      </c>
      <c r="H55" s="3"/>
      <c r="I55" s="3"/>
      <c r="J55" s="3"/>
      <c r="K55" s="3"/>
      <c r="L55" s="3"/>
      <c r="O55" s="4">
        <f t="shared" si="16"/>
        <v>264.62429531425789</v>
      </c>
      <c r="P55" s="4">
        <f t="shared" si="17"/>
        <v>220.40689547289054</v>
      </c>
      <c r="Q55" s="4">
        <f t="shared" si="18"/>
        <v>290.82394112257259</v>
      </c>
      <c r="R55" s="4">
        <f t="shared" si="10"/>
        <v>44.217399841367353</v>
      </c>
      <c r="S55" s="4">
        <f t="shared" si="11"/>
        <v>26.199645808314699</v>
      </c>
      <c r="V55" s="4">
        <f t="shared" si="12"/>
        <v>1725.3757046857422</v>
      </c>
      <c r="W55" s="4">
        <f t="shared" si="13"/>
        <v>44.217399841367353</v>
      </c>
      <c r="X55" s="5">
        <f t="shared" si="14"/>
        <v>1769.5931045271095</v>
      </c>
      <c r="Y55" s="5">
        <f t="shared" si="15"/>
        <v>1681.1583048443749</v>
      </c>
    </row>
    <row r="56" spans="2:25" x14ac:dyDescent="0.35">
      <c r="B56">
        <v>295</v>
      </c>
      <c r="D56">
        <v>1</v>
      </c>
      <c r="E56" s="3">
        <v>3484</v>
      </c>
      <c r="F56" s="3">
        <v>2644</v>
      </c>
      <c r="G56" s="3">
        <v>4350</v>
      </c>
      <c r="H56" s="3"/>
      <c r="I56" s="3"/>
      <c r="J56" s="3"/>
      <c r="K56" s="3"/>
      <c r="L56" s="3"/>
      <c r="O56" s="4">
        <f t="shared" si="16"/>
        <v>196.45238544105572</v>
      </c>
      <c r="P56" s="4">
        <f t="shared" si="17"/>
        <v>153.39716547257765</v>
      </c>
      <c r="Q56" s="4">
        <f t="shared" si="18"/>
        <v>238.42520615966657</v>
      </c>
      <c r="R56" s="4">
        <f t="shared" si="10"/>
        <v>43.05521996847807</v>
      </c>
      <c r="S56" s="4">
        <f t="shared" si="11"/>
        <v>41.972820718610848</v>
      </c>
      <c r="V56" s="4">
        <f t="shared" si="12"/>
        <v>1793.5476145589444</v>
      </c>
      <c r="W56" s="4">
        <f t="shared" si="13"/>
        <v>43.05521996847807</v>
      </c>
      <c r="X56" s="5">
        <f t="shared" si="14"/>
        <v>1836.6028345274224</v>
      </c>
      <c r="Y56" s="5">
        <f t="shared" si="15"/>
        <v>1750.4923945904663</v>
      </c>
    </row>
    <row r="57" spans="2:25" x14ac:dyDescent="0.35">
      <c r="B57">
        <v>296</v>
      </c>
      <c r="D57">
        <v>0.98</v>
      </c>
      <c r="E57" s="3">
        <v>4450</v>
      </c>
      <c r="F57" s="3">
        <v>3520</v>
      </c>
      <c r="G57" s="3">
        <v>5130</v>
      </c>
      <c r="H57" s="3"/>
      <c r="I57" s="3"/>
      <c r="J57" s="3"/>
      <c r="K57" s="3"/>
      <c r="L57" s="3"/>
      <c r="O57" s="4">
        <f t="shared" si="16"/>
        <v>250.92224891294433</v>
      </c>
      <c r="P57" s="4">
        <f t="shared" si="17"/>
        <v>204.220129524763</v>
      </c>
      <c r="Q57" s="4">
        <f t="shared" si="18"/>
        <v>281.17731209174474</v>
      </c>
      <c r="R57" s="4">
        <f t="shared" si="10"/>
        <v>46.70211938818133</v>
      </c>
      <c r="S57" s="4">
        <f t="shared" si="11"/>
        <v>30.255063178800413</v>
      </c>
      <c r="V57" s="4">
        <f t="shared" si="12"/>
        <v>1739.0777510870557</v>
      </c>
      <c r="W57" s="4">
        <f t="shared" si="13"/>
        <v>46.70211938818133</v>
      </c>
      <c r="X57" s="5">
        <f t="shared" si="14"/>
        <v>1785.779870475237</v>
      </c>
      <c r="Y57" s="5">
        <f t="shared" si="15"/>
        <v>1692.3756316988745</v>
      </c>
    </row>
    <row r="58" spans="2:25" x14ac:dyDescent="0.35">
      <c r="B58">
        <v>297</v>
      </c>
      <c r="D58">
        <v>1</v>
      </c>
      <c r="E58">
        <v>144</v>
      </c>
      <c r="F58">
        <v>3</v>
      </c>
      <c r="G58">
        <v>492</v>
      </c>
      <c r="H58" s="3"/>
      <c r="I58" s="3"/>
      <c r="J58" s="3"/>
      <c r="K58" s="3"/>
      <c r="L58" s="3"/>
      <c r="O58" s="4">
        <f t="shared" si="16"/>
        <v>8.119731200778423</v>
      </c>
      <c r="P58" s="4">
        <f t="shared" si="17"/>
        <v>0.17405124675405939</v>
      </c>
      <c r="Q58" s="4">
        <f t="shared" si="18"/>
        <v>26.9667129725416</v>
      </c>
      <c r="R58" s="4">
        <f t="shared" si="10"/>
        <v>7.9456799540243637</v>
      </c>
      <c r="S58" s="4">
        <f t="shared" si="11"/>
        <v>18.846981771763176</v>
      </c>
      <c r="V58" s="4">
        <f t="shared" si="12"/>
        <v>1981.8802687992215</v>
      </c>
      <c r="W58" s="4">
        <f t="shared" si="13"/>
        <v>18.846981771763176</v>
      </c>
      <c r="X58" s="5">
        <f t="shared" si="14"/>
        <v>2000.7272505709848</v>
      </c>
      <c r="Y58" s="5">
        <f t="shared" si="15"/>
        <v>1963.0332870274583</v>
      </c>
    </row>
    <row r="59" spans="2:25" x14ac:dyDescent="0.35">
      <c r="B59">
        <v>298</v>
      </c>
      <c r="C59" t="s">
        <v>29</v>
      </c>
      <c r="D59">
        <v>1</v>
      </c>
      <c r="E59" s="3">
        <v>21111</v>
      </c>
      <c r="F59" s="3">
        <v>19560</v>
      </c>
      <c r="G59" s="3">
        <v>22668</v>
      </c>
      <c r="H59" s="3"/>
      <c r="I59" s="3"/>
      <c r="J59" s="3"/>
      <c r="K59" s="3"/>
      <c r="L59" s="3"/>
      <c r="O59" s="4">
        <f t="shared" si="16"/>
        <v>1190.3864262474533</v>
      </c>
      <c r="P59" s="4">
        <f t="shared" si="17"/>
        <v>1134.8141288364673</v>
      </c>
      <c r="Q59" s="4">
        <f t="shared" si="18"/>
        <v>1242.4419708568555</v>
      </c>
      <c r="R59" s="4">
        <f t="shared" si="10"/>
        <v>55.572297410986039</v>
      </c>
      <c r="S59" s="4">
        <f t="shared" si="11"/>
        <v>52.055544609402205</v>
      </c>
      <c r="V59" s="4">
        <f t="shared" si="12"/>
        <v>799.6135737525467</v>
      </c>
      <c r="W59" s="4">
        <f t="shared" si="13"/>
        <v>55.572297410986039</v>
      </c>
      <c r="X59" s="5">
        <f t="shared" si="14"/>
        <v>855.18587116353274</v>
      </c>
      <c r="Y59" s="5">
        <f t="shared" si="15"/>
        <v>744.04127634156066</v>
      </c>
    </row>
    <row r="60" spans="2:25" x14ac:dyDescent="0.35">
      <c r="B60">
        <v>299</v>
      </c>
      <c r="D60">
        <v>1</v>
      </c>
      <c r="E60" s="3">
        <v>18895</v>
      </c>
      <c r="F60" s="3">
        <v>17388</v>
      </c>
      <c r="G60" s="3">
        <v>20383</v>
      </c>
      <c r="H60" s="3"/>
      <c r="I60" s="3"/>
      <c r="J60" s="3"/>
      <c r="K60" s="3"/>
      <c r="L60" s="3"/>
      <c r="O60" s="4">
        <f t="shared" si="16"/>
        <v>1065.4327849910298</v>
      </c>
      <c r="P60" s="4">
        <f t="shared" si="17"/>
        <v>1008.8010261865281</v>
      </c>
      <c r="Q60" s="4">
        <f t="shared" si="18"/>
        <v>1117.200224632755</v>
      </c>
      <c r="R60" s="4">
        <f t="shared" si="10"/>
        <v>56.631758804501715</v>
      </c>
      <c r="S60" s="4">
        <f t="shared" si="11"/>
        <v>51.767439641725105</v>
      </c>
      <c r="V60" s="4">
        <f t="shared" si="12"/>
        <v>924.56721500897015</v>
      </c>
      <c r="W60" s="4">
        <f t="shared" si="13"/>
        <v>56.631758804501715</v>
      </c>
      <c r="X60" s="5">
        <f t="shared" si="14"/>
        <v>981.19897381347187</v>
      </c>
      <c r="Y60" s="5">
        <f t="shared" si="15"/>
        <v>867.93545620446844</v>
      </c>
    </row>
    <row r="61" spans="2:25" x14ac:dyDescent="0.35">
      <c r="B61">
        <v>300</v>
      </c>
      <c r="D61">
        <v>1</v>
      </c>
      <c r="E61" s="3">
        <v>5021</v>
      </c>
      <c r="F61" s="3">
        <v>4158</v>
      </c>
      <c r="G61" s="3">
        <v>5835</v>
      </c>
      <c r="H61" s="3"/>
      <c r="I61" s="3"/>
      <c r="J61" s="3"/>
      <c r="K61" s="3"/>
      <c r="L61" s="3"/>
      <c r="O61" s="4">
        <f t="shared" si="16"/>
        <v>283.11923860491987</v>
      </c>
      <c r="P61" s="4">
        <f t="shared" si="17"/>
        <v>241.2350280011263</v>
      </c>
      <c r="Q61" s="4">
        <f t="shared" si="18"/>
        <v>319.81863860727691</v>
      </c>
      <c r="R61" s="4">
        <f t="shared" si="10"/>
        <v>41.884210603793576</v>
      </c>
      <c r="S61" s="4">
        <f t="shared" si="11"/>
        <v>36.699400002357038</v>
      </c>
      <c r="V61" s="4">
        <f t="shared" si="12"/>
        <v>1706.8807613950801</v>
      </c>
      <c r="W61" s="4">
        <f t="shared" si="13"/>
        <v>41.884210603793576</v>
      </c>
      <c r="X61" s="5">
        <f t="shared" si="14"/>
        <v>1748.7649719988735</v>
      </c>
      <c r="Y61" s="5">
        <f t="shared" si="15"/>
        <v>1664.9965507912866</v>
      </c>
    </row>
    <row r="62" spans="2:25" x14ac:dyDescent="0.35">
      <c r="B62">
        <v>301</v>
      </c>
      <c r="C62" t="s">
        <v>30</v>
      </c>
      <c r="D62">
        <v>1</v>
      </c>
      <c r="E62" s="3">
        <v>10811</v>
      </c>
      <c r="F62" s="3">
        <v>9523</v>
      </c>
      <c r="G62" s="3">
        <v>12138</v>
      </c>
      <c r="H62" s="3"/>
      <c r="I62" s="3"/>
      <c r="J62" s="3"/>
      <c r="K62" s="3"/>
      <c r="L62" s="3"/>
      <c r="O62" s="4">
        <f t="shared" si="16"/>
        <v>609.60009730288562</v>
      </c>
      <c r="P62" s="4">
        <f t="shared" si="17"/>
        <v>552.49667427963584</v>
      </c>
      <c r="Q62" s="4">
        <f t="shared" si="18"/>
        <v>665.28854077380072</v>
      </c>
      <c r="R62" s="4">
        <f t="shared" si="10"/>
        <v>57.103423023249775</v>
      </c>
      <c r="S62" s="4">
        <f t="shared" si="11"/>
        <v>55.688443470915104</v>
      </c>
      <c r="V62" s="4">
        <f t="shared" si="12"/>
        <v>1380.3999026971144</v>
      </c>
      <c r="W62" s="4">
        <f t="shared" si="13"/>
        <v>57.103423023249775</v>
      </c>
      <c r="X62" s="5">
        <f t="shared" si="14"/>
        <v>1437.503325720364</v>
      </c>
      <c r="Y62" s="5">
        <f t="shared" si="15"/>
        <v>1323.2964796738647</v>
      </c>
    </row>
    <row r="63" spans="2:25" x14ac:dyDescent="0.35">
      <c r="B63">
        <v>302</v>
      </c>
      <c r="D63">
        <v>1</v>
      </c>
      <c r="E63" s="3">
        <v>5247</v>
      </c>
      <c r="F63" s="3">
        <v>4728</v>
      </c>
      <c r="G63" s="3">
        <v>5731</v>
      </c>
      <c r="H63" s="3"/>
      <c r="I63" s="3"/>
      <c r="J63" s="3"/>
      <c r="K63" s="3"/>
      <c r="L63" s="3"/>
      <c r="O63" s="4">
        <f t="shared" si="16"/>
        <v>295.86270562836381</v>
      </c>
      <c r="P63" s="4">
        <f t="shared" si="17"/>
        <v>274.30476488439757</v>
      </c>
      <c r="Q63" s="4">
        <f t="shared" si="18"/>
        <v>314.11835781633312</v>
      </c>
      <c r="R63" s="4">
        <f t="shared" si="10"/>
        <v>21.557940743966242</v>
      </c>
      <c r="S63" s="4">
        <f t="shared" si="11"/>
        <v>18.255652187969304</v>
      </c>
      <c r="V63" s="4">
        <f t="shared" si="12"/>
        <v>1694.1372943716362</v>
      </c>
      <c r="W63" s="4">
        <f t="shared" si="13"/>
        <v>21.557940743966242</v>
      </c>
      <c r="X63" s="5">
        <f t="shared" si="14"/>
        <v>1715.6952351156024</v>
      </c>
      <c r="Y63" s="5">
        <f t="shared" si="15"/>
        <v>1672.5793536276701</v>
      </c>
    </row>
    <row r="64" spans="2:25" x14ac:dyDescent="0.35">
      <c r="B64">
        <v>303</v>
      </c>
      <c r="D64">
        <v>1</v>
      </c>
      <c r="E64" s="3">
        <v>4824</v>
      </c>
      <c r="F64" s="3">
        <v>4278</v>
      </c>
      <c r="G64" s="3">
        <v>5319</v>
      </c>
      <c r="H64" s="3"/>
      <c r="I64" s="3"/>
      <c r="J64" s="3"/>
      <c r="K64" s="3"/>
      <c r="L64" s="3"/>
      <c r="O64" s="4">
        <f t="shared" si="16"/>
        <v>272.01099522607717</v>
      </c>
      <c r="P64" s="4">
        <f t="shared" si="17"/>
        <v>248.19707787128868</v>
      </c>
      <c r="Q64" s="4">
        <f t="shared" si="18"/>
        <v>291.53647622144058</v>
      </c>
      <c r="R64" s="4">
        <f t="shared" si="10"/>
        <v>23.813917354788487</v>
      </c>
      <c r="S64" s="4">
        <f t="shared" si="11"/>
        <v>19.525480995363409</v>
      </c>
      <c r="V64" s="4">
        <f t="shared" si="12"/>
        <v>1717.9890047739227</v>
      </c>
      <c r="W64" s="4">
        <f t="shared" si="13"/>
        <v>23.813917354788487</v>
      </c>
      <c r="X64" s="5">
        <f t="shared" si="14"/>
        <v>1741.8029221287111</v>
      </c>
      <c r="Y64" s="5">
        <f t="shared" si="15"/>
        <v>1694.1750874191343</v>
      </c>
    </row>
    <row r="65" spans="2:25" x14ac:dyDescent="0.35">
      <c r="B65">
        <v>304</v>
      </c>
      <c r="D65">
        <v>0.35</v>
      </c>
      <c r="E65" s="3">
        <v>4724</v>
      </c>
      <c r="F65" s="3">
        <v>4144</v>
      </c>
      <c r="G65" s="3">
        <v>5227</v>
      </c>
      <c r="H65" s="3"/>
      <c r="I65" s="3"/>
      <c r="J65" s="3"/>
      <c r="K65" s="3"/>
      <c r="L65" s="3"/>
      <c r="O65" s="4">
        <f>E65/$J$44</f>
        <v>266.37229300331438</v>
      </c>
      <c r="P65" s="4">
        <f t="shared" si="17"/>
        <v>240.42278884960737</v>
      </c>
      <c r="Q65" s="4">
        <f t="shared" si="18"/>
        <v>286.49392013714419</v>
      </c>
      <c r="R65" s="4">
        <f t="shared" si="10"/>
        <v>25.949504153707011</v>
      </c>
      <c r="S65" s="4">
        <f t="shared" si="11"/>
        <v>20.121627133829804</v>
      </c>
      <c r="V65" s="4">
        <f t="shared" si="12"/>
        <v>1723.6277069966857</v>
      </c>
      <c r="W65" s="4">
        <f t="shared" si="13"/>
        <v>25.949504153707011</v>
      </c>
      <c r="X65" s="5">
        <f t="shared" si="14"/>
        <v>1749.5772111503927</v>
      </c>
      <c r="Y65" s="5">
        <f t="shared" si="15"/>
        <v>1697.6782028429786</v>
      </c>
    </row>
    <row r="66" spans="2:25" x14ac:dyDescent="0.35">
      <c r="B66">
        <v>305</v>
      </c>
      <c r="D66">
        <v>1</v>
      </c>
      <c r="E66" s="3">
        <v>3102</v>
      </c>
      <c r="F66" s="3">
        <v>2393</v>
      </c>
      <c r="G66" s="3">
        <v>3805</v>
      </c>
      <c r="H66" s="3"/>
      <c r="I66" s="3"/>
      <c r="J66" s="3"/>
      <c r="K66" s="3"/>
      <c r="L66" s="3"/>
      <c r="O66" s="4">
        <f t="shared" ref="O66:O73" si="19">E66/$J$44</f>
        <v>174.91254295010185</v>
      </c>
      <c r="P66" s="4">
        <f t="shared" si="17"/>
        <v>138.83487782748804</v>
      </c>
      <c r="Q66" s="4">
        <f t="shared" si="18"/>
        <v>208.55354239943247</v>
      </c>
      <c r="R66" s="4">
        <f t="shared" si="10"/>
        <v>36.077665122613809</v>
      </c>
      <c r="S66" s="4">
        <f t="shared" si="11"/>
        <v>33.640999449330621</v>
      </c>
      <c r="V66" s="4">
        <f t="shared" si="12"/>
        <v>1815.0874570498981</v>
      </c>
      <c r="W66" s="4">
        <f t="shared" si="13"/>
        <v>36.077665122613809</v>
      </c>
      <c r="X66" s="5">
        <f t="shared" si="14"/>
        <v>1851.1651221725119</v>
      </c>
      <c r="Y66" s="5">
        <f t="shared" si="15"/>
        <v>1779.0097919272844</v>
      </c>
    </row>
    <row r="67" spans="2:25" x14ac:dyDescent="0.35">
      <c r="B67">
        <v>306</v>
      </c>
      <c r="D67">
        <v>0.48</v>
      </c>
      <c r="E67" s="3">
        <v>5063</v>
      </c>
      <c r="F67" s="3">
        <v>4529</v>
      </c>
      <c r="G67" s="3">
        <v>5583</v>
      </c>
      <c r="H67" s="3"/>
      <c r="I67" s="3"/>
      <c r="J67" s="3"/>
      <c r="K67" s="3"/>
      <c r="L67" s="3"/>
      <c r="O67" s="4">
        <f t="shared" si="19"/>
        <v>285.48749353848024</v>
      </c>
      <c r="P67" s="4">
        <f t="shared" si="17"/>
        <v>262.7593655163783</v>
      </c>
      <c r="Q67" s="4">
        <f t="shared" si="18"/>
        <v>306.00641976768242</v>
      </c>
      <c r="R67" s="4">
        <f t="shared" si="10"/>
        <v>22.728128022101941</v>
      </c>
      <c r="S67" s="4">
        <f t="shared" si="11"/>
        <v>20.518926229202179</v>
      </c>
      <c r="V67" s="4">
        <f t="shared" si="12"/>
        <v>1704.5125064615197</v>
      </c>
      <c r="W67" s="4">
        <f t="shared" si="13"/>
        <v>22.728128022101941</v>
      </c>
      <c r="X67" s="5">
        <f t="shared" si="14"/>
        <v>1727.2406344836218</v>
      </c>
      <c r="Y67" s="5">
        <f t="shared" si="15"/>
        <v>1681.7843784394177</v>
      </c>
    </row>
    <row r="68" spans="2:25" x14ac:dyDescent="0.35">
      <c r="B68">
        <v>307</v>
      </c>
      <c r="D68">
        <v>1</v>
      </c>
      <c r="E68" s="3">
        <v>6594</v>
      </c>
      <c r="F68" s="3">
        <v>5502</v>
      </c>
      <c r="G68" s="3">
        <v>7619</v>
      </c>
      <c r="H68" s="3"/>
      <c r="I68" s="3"/>
      <c r="J68" s="3"/>
      <c r="K68" s="3"/>
      <c r="L68" s="3"/>
      <c r="O68" s="4">
        <f t="shared" si="19"/>
        <v>371.81602456897861</v>
      </c>
      <c r="P68" s="4">
        <f t="shared" si="17"/>
        <v>319.20998654694489</v>
      </c>
      <c r="Q68" s="4">
        <f t="shared" si="18"/>
        <v>417.60037832885047</v>
      </c>
      <c r="R68" s="4">
        <f t="shared" si="10"/>
        <v>52.606038022033715</v>
      </c>
      <c r="S68" s="4">
        <f t="shared" si="11"/>
        <v>45.784353759871863</v>
      </c>
      <c r="V68" s="4">
        <f t="shared" si="12"/>
        <v>1618.1839754310213</v>
      </c>
      <c r="W68" s="4">
        <f t="shared" si="13"/>
        <v>52.606038022033715</v>
      </c>
      <c r="X68" s="5">
        <f t="shared" si="14"/>
        <v>1670.7900134530551</v>
      </c>
      <c r="Y68" s="5">
        <f t="shared" si="15"/>
        <v>1565.5779374089875</v>
      </c>
    </row>
    <row r="69" spans="2:25" x14ac:dyDescent="0.35">
      <c r="B69">
        <v>308</v>
      </c>
      <c r="D69">
        <v>1</v>
      </c>
      <c r="E69" s="3">
        <v>4994</v>
      </c>
      <c r="F69" s="3">
        <v>4223</v>
      </c>
      <c r="G69" s="3">
        <v>5700</v>
      </c>
      <c r="H69" s="3"/>
      <c r="I69" s="3"/>
      <c r="J69" s="3"/>
      <c r="K69" s="3"/>
      <c r="L69" s="3"/>
      <c r="O69" s="4">
        <f t="shared" si="19"/>
        <v>281.59678900477394</v>
      </c>
      <c r="P69" s="4">
        <f t="shared" si="17"/>
        <v>245.00613834746426</v>
      </c>
      <c r="Q69" s="4">
        <f t="shared" si="18"/>
        <v>312.41923565749414</v>
      </c>
      <c r="R69" s="4">
        <f t="shared" si="10"/>
        <v>36.590650657309681</v>
      </c>
      <c r="S69" s="4">
        <f t="shared" si="11"/>
        <v>30.822446652720203</v>
      </c>
      <c r="V69" s="4">
        <f t="shared" si="12"/>
        <v>1708.4032109952261</v>
      </c>
      <c r="W69" s="4">
        <f t="shared" si="13"/>
        <v>36.590650657309681</v>
      </c>
      <c r="X69" s="5">
        <f t="shared" si="14"/>
        <v>1744.9938616525358</v>
      </c>
      <c r="Y69" s="5">
        <f t="shared" si="15"/>
        <v>1671.8125603379165</v>
      </c>
    </row>
    <row r="70" spans="2:25" x14ac:dyDescent="0.35">
      <c r="B70">
        <v>309</v>
      </c>
      <c r="D70">
        <v>1</v>
      </c>
      <c r="E70" s="3">
        <v>4113</v>
      </c>
      <c r="F70" s="3">
        <v>3371</v>
      </c>
      <c r="G70" s="3">
        <v>4906</v>
      </c>
      <c r="H70" s="3"/>
      <c r="I70" s="3"/>
      <c r="J70" s="3"/>
      <c r="K70" s="3"/>
      <c r="L70" s="3"/>
      <c r="O70" s="4">
        <f t="shared" si="19"/>
        <v>231.91982242223372</v>
      </c>
      <c r="P70" s="4">
        <f t="shared" si="17"/>
        <v>195.57558426931138</v>
      </c>
      <c r="Q70" s="4">
        <f t="shared" si="18"/>
        <v>268.8997842343274</v>
      </c>
      <c r="R70" s="4">
        <f t="shared" si="10"/>
        <v>36.344238152922344</v>
      </c>
      <c r="S70" s="4">
        <f t="shared" si="11"/>
        <v>36.979961812093677</v>
      </c>
      <c r="V70" s="4">
        <f t="shared" si="12"/>
        <v>1758.0801775777663</v>
      </c>
      <c r="W70" s="4">
        <f t="shared" si="13"/>
        <v>36.979961812093677</v>
      </c>
      <c r="X70" s="5">
        <f t="shared" si="14"/>
        <v>1795.0601393898601</v>
      </c>
      <c r="Y70" s="5">
        <f t="shared" si="15"/>
        <v>1721.1002157656726</v>
      </c>
    </row>
    <row r="71" spans="2:25" x14ac:dyDescent="0.35">
      <c r="B71">
        <v>310</v>
      </c>
      <c r="D71">
        <v>1</v>
      </c>
      <c r="E71" s="3">
        <v>2925</v>
      </c>
      <c r="F71" s="3">
        <v>2227</v>
      </c>
      <c r="G71" s="3">
        <v>3661</v>
      </c>
      <c r="H71" s="3"/>
      <c r="I71" s="3"/>
      <c r="J71" s="3"/>
      <c r="K71" s="3"/>
      <c r="L71" s="3"/>
      <c r="O71" s="4">
        <f t="shared" si="19"/>
        <v>164.93204001581171</v>
      </c>
      <c r="P71" s="4">
        <f t="shared" si="17"/>
        <v>129.20404217376341</v>
      </c>
      <c r="Q71" s="4">
        <f t="shared" si="18"/>
        <v>200.66084591966421</v>
      </c>
      <c r="R71" s="4">
        <f t="shared" si="10"/>
        <v>35.727997842048296</v>
      </c>
      <c r="S71" s="4">
        <f t="shared" si="11"/>
        <v>35.728805903852503</v>
      </c>
      <c r="V71" s="4">
        <f t="shared" si="12"/>
        <v>1825.0679599841883</v>
      </c>
      <c r="W71" s="4">
        <f t="shared" si="13"/>
        <v>35.728805903852503</v>
      </c>
      <c r="X71" s="5">
        <f t="shared" si="14"/>
        <v>1860.7967658880407</v>
      </c>
      <c r="Y71" s="5">
        <f t="shared" si="15"/>
        <v>1789.3391540803359</v>
      </c>
    </row>
    <row r="72" spans="2:25" x14ac:dyDescent="0.35">
      <c r="B72">
        <v>311</v>
      </c>
      <c r="C72" t="s">
        <v>31</v>
      </c>
      <c r="D72">
        <v>1</v>
      </c>
      <c r="E72" s="3">
        <v>49866</v>
      </c>
      <c r="F72" s="3">
        <v>47470</v>
      </c>
      <c r="G72" s="3">
        <v>52529</v>
      </c>
      <c r="H72" s="3"/>
      <c r="I72" s="3"/>
      <c r="J72" s="3"/>
      <c r="K72" s="3"/>
      <c r="L72" s="3"/>
      <c r="O72" s="4">
        <f t="shared" si="19"/>
        <v>2811.7952504028949</v>
      </c>
      <c r="P72" s="4">
        <f t="shared" si="17"/>
        <v>2754.070894471733</v>
      </c>
      <c r="Q72" s="4">
        <f t="shared" si="18"/>
        <v>2879.1350929565806</v>
      </c>
      <c r="R72" s="4">
        <f t="shared" si="10"/>
        <v>57.724355931161881</v>
      </c>
      <c r="S72" s="4">
        <f t="shared" si="11"/>
        <v>67.339842553685685</v>
      </c>
      <c r="V72" s="4">
        <f t="shared" si="12"/>
        <v>-821.79525040289491</v>
      </c>
      <c r="W72" s="4">
        <f t="shared" si="13"/>
        <v>67.339842553685685</v>
      </c>
      <c r="X72" s="5">
        <f t="shared" si="14"/>
        <v>-754.45540784920922</v>
      </c>
      <c r="Y72" s="5">
        <f t="shared" si="15"/>
        <v>-889.13509295658059</v>
      </c>
    </row>
    <row r="73" spans="2:25" x14ac:dyDescent="0.35">
      <c r="B73">
        <v>312</v>
      </c>
      <c r="C73" t="s">
        <v>32</v>
      </c>
      <c r="D73">
        <v>1</v>
      </c>
      <c r="E73" s="3">
        <v>20021</v>
      </c>
      <c r="F73" s="3">
        <v>17867</v>
      </c>
      <c r="G73" s="3">
        <v>22226</v>
      </c>
      <c r="H73" s="3"/>
      <c r="I73" s="3"/>
      <c r="J73" s="3"/>
      <c r="K73" s="3"/>
      <c r="L73" s="3"/>
      <c r="O73" s="4">
        <f t="shared" si="19"/>
        <v>1128.9245720193389</v>
      </c>
      <c r="P73" s="4">
        <f t="shared" si="17"/>
        <v>1036.5912085849263</v>
      </c>
      <c r="Q73" s="4">
        <f t="shared" si="18"/>
        <v>1218.2157774953446</v>
      </c>
      <c r="R73" s="4">
        <f t="shared" si="10"/>
        <v>92.333363434412604</v>
      </c>
      <c r="S73" s="4">
        <f t="shared" si="11"/>
        <v>89.291205476005644</v>
      </c>
      <c r="V73" s="4">
        <f t="shared" si="12"/>
        <v>861.07542798066106</v>
      </c>
      <c r="W73" s="4">
        <f t="shared" si="13"/>
        <v>92.333363434412604</v>
      </c>
      <c r="X73" s="5">
        <f t="shared" si="14"/>
        <v>953.40879141507367</v>
      </c>
      <c r="Y73" s="5">
        <f t="shared" si="15"/>
        <v>768.74206454624846</v>
      </c>
    </row>
    <row r="74" spans="2:25" x14ac:dyDescent="0.35">
      <c r="E74" s="3"/>
      <c r="F74" s="3"/>
      <c r="G74" s="3"/>
      <c r="H74" s="3"/>
      <c r="I74" s="3"/>
      <c r="J74" s="3"/>
      <c r="K74" s="3"/>
      <c r="L74" s="3"/>
      <c r="R74" s="4"/>
      <c r="S74" s="4"/>
      <c r="V74" s="4"/>
      <c r="W74" s="4"/>
    </row>
    <row r="75" spans="2:25" x14ac:dyDescent="0.35">
      <c r="E75" s="3"/>
      <c r="F75" s="3"/>
      <c r="G75" s="3"/>
      <c r="H75" s="3"/>
      <c r="I75" s="3"/>
      <c r="J75" s="3"/>
      <c r="K75" s="3"/>
      <c r="L75" s="3"/>
      <c r="R75" s="4"/>
      <c r="S75" s="4"/>
      <c r="V75" s="4"/>
      <c r="W75" s="4"/>
    </row>
    <row r="76" spans="2:25" x14ac:dyDescent="0.35">
      <c r="E76" s="3"/>
      <c r="F76" s="3"/>
      <c r="G76" s="3"/>
      <c r="H76" s="3"/>
      <c r="I76" s="3"/>
      <c r="J76" s="3"/>
      <c r="K76" s="3"/>
      <c r="L76" s="3"/>
      <c r="R76" s="4"/>
      <c r="S76" s="4"/>
      <c r="V76" s="4"/>
      <c r="W76" s="4"/>
    </row>
    <row r="77" spans="2:25" x14ac:dyDescent="0.35">
      <c r="H77" s="3"/>
      <c r="I77" s="3"/>
      <c r="J77" s="3">
        <f>J79/4636</f>
        <v>29.832075064710956</v>
      </c>
      <c r="K77" s="3">
        <f>K79/4636</f>
        <v>29.057916307161346</v>
      </c>
      <c r="L77" s="3">
        <f>L79/4636</f>
        <v>30.61572476272649</v>
      </c>
      <c r="R77" s="4"/>
      <c r="S77" s="4"/>
      <c r="V77" s="4"/>
      <c r="W77" s="4"/>
    </row>
    <row r="78" spans="2:25" x14ac:dyDescent="0.35">
      <c r="H78" s="3"/>
      <c r="I78" s="3"/>
      <c r="J78" s="3"/>
      <c r="R78" s="4"/>
      <c r="S78" s="4"/>
      <c r="V78" s="4"/>
      <c r="W78" s="4"/>
    </row>
    <row r="79" spans="2:25" x14ac:dyDescent="0.35">
      <c r="H79" s="3">
        <f>E80-E2</f>
        <v>28754</v>
      </c>
      <c r="I79" s="3"/>
      <c r="J79" s="3">
        <f>H79+E80+J9</f>
        <v>138301.5</v>
      </c>
      <c r="K79" s="3">
        <f>F80+H79+K9</f>
        <v>134712.5</v>
      </c>
      <c r="L79" s="6">
        <f>G80+H79+L9</f>
        <v>141934.5</v>
      </c>
      <c r="R79" s="4"/>
      <c r="S79" s="4"/>
      <c r="V79" s="4"/>
      <c r="W79" s="4"/>
    </row>
    <row r="80" spans="2:25" x14ac:dyDescent="0.35">
      <c r="B80">
        <v>3</v>
      </c>
      <c r="C80" t="s">
        <v>33</v>
      </c>
      <c r="D80">
        <v>1</v>
      </c>
      <c r="E80" s="3">
        <v>99802</v>
      </c>
      <c r="F80" s="3">
        <v>96540</v>
      </c>
      <c r="G80" s="3">
        <v>103109</v>
      </c>
      <c r="H80" s="3"/>
      <c r="I80" s="3"/>
      <c r="J80" s="3"/>
      <c r="K80" s="3"/>
      <c r="L80" s="3"/>
      <c r="O80" s="4">
        <f>E80/$J$77</f>
        <v>3345.4595358690976</v>
      </c>
      <c r="P80" s="4">
        <f>F80/$K$77</f>
        <v>3322.3304444650644</v>
      </c>
      <c r="Q80" s="4">
        <f>G80/$L$77</f>
        <v>3367.8444916493168</v>
      </c>
      <c r="R80" s="4">
        <f t="shared" ref="R80:R88" si="20">O80-MIN(P80:Q80)</f>
        <v>23.129091404033261</v>
      </c>
      <c r="S80" s="4">
        <f t="shared" ref="S80:S88" si="21">MAX(P80:Q80)-O80</f>
        <v>22.384955780219116</v>
      </c>
      <c r="V80" s="4">
        <f t="shared" ref="V80:V88" si="22">1990-O80</f>
        <v>-1355.4595358690976</v>
      </c>
      <c r="W80" s="4">
        <f t="shared" ref="W80:W88" si="23">MAX(R80:S80)</f>
        <v>23.129091404033261</v>
      </c>
      <c r="X80" s="5">
        <f t="shared" ref="X80:X88" si="24">V80+W80</f>
        <v>-1332.3304444650644</v>
      </c>
      <c r="Y80" s="5">
        <f t="shared" ref="Y80:Y88" si="25">V80-W80</f>
        <v>-1378.5886272731309</v>
      </c>
    </row>
    <row r="81" spans="2:25" x14ac:dyDescent="0.35">
      <c r="B81">
        <v>313</v>
      </c>
      <c r="C81" t="s">
        <v>34</v>
      </c>
      <c r="D81">
        <v>1</v>
      </c>
      <c r="E81" s="3">
        <v>64034</v>
      </c>
      <c r="F81" s="3">
        <v>60970</v>
      </c>
      <c r="G81" s="3">
        <v>67084</v>
      </c>
      <c r="H81" s="3"/>
      <c r="I81" s="3"/>
      <c r="J81" s="3"/>
      <c r="K81" s="3"/>
      <c r="L81" s="3"/>
      <c r="O81" s="4">
        <f>E81/$J$77</f>
        <v>2146.4815927520672</v>
      </c>
      <c r="P81" s="4">
        <f t="shared" ref="P81:P88" si="26">F81/$K$77</f>
        <v>2098.2234016887819</v>
      </c>
      <c r="Q81" s="4">
        <f t="shared" ref="Q81:Q88" si="27">G81/$L$77</f>
        <v>2191.1615850973512</v>
      </c>
      <c r="R81" s="4">
        <f t="shared" si="20"/>
        <v>48.258191063285267</v>
      </c>
      <c r="S81" s="4">
        <f t="shared" si="21"/>
        <v>44.679992345284063</v>
      </c>
      <c r="V81" s="4">
        <f t="shared" si="22"/>
        <v>-156.48159275206717</v>
      </c>
      <c r="W81" s="4">
        <f t="shared" si="23"/>
        <v>48.258191063285267</v>
      </c>
      <c r="X81" s="5">
        <f t="shared" si="24"/>
        <v>-108.22340168878191</v>
      </c>
      <c r="Y81" s="5">
        <f t="shared" si="25"/>
        <v>-204.73978381535244</v>
      </c>
    </row>
    <row r="82" spans="2:25" x14ac:dyDescent="0.35">
      <c r="B82">
        <v>314</v>
      </c>
      <c r="C82" t="s">
        <v>35</v>
      </c>
      <c r="D82">
        <v>1</v>
      </c>
      <c r="E82" s="3">
        <v>45979</v>
      </c>
      <c r="F82" s="3">
        <v>43457</v>
      </c>
      <c r="G82" s="3">
        <v>48457</v>
      </c>
      <c r="J82" s="3"/>
      <c r="K82" s="3"/>
      <c r="L82" s="3"/>
      <c r="O82" s="4">
        <f t="shared" ref="O82:O88" si="28">E82/$J$77</f>
        <v>1541.2605358582518</v>
      </c>
      <c r="P82" s="4">
        <f t="shared" si="26"/>
        <v>1495.5304964275772</v>
      </c>
      <c r="Q82" s="4">
        <f t="shared" si="27"/>
        <v>1582.7487467810856</v>
      </c>
      <c r="R82" s="4">
        <f t="shared" si="20"/>
        <v>45.730039430674651</v>
      </c>
      <c r="S82" s="4">
        <f t="shared" si="21"/>
        <v>41.488210922833787</v>
      </c>
      <c r="V82" s="4">
        <f t="shared" si="22"/>
        <v>448.73946414174816</v>
      </c>
      <c r="W82" s="4">
        <f t="shared" si="23"/>
        <v>45.730039430674651</v>
      </c>
      <c r="X82" s="5">
        <f t="shared" si="24"/>
        <v>494.46950357242281</v>
      </c>
      <c r="Y82" s="5">
        <f t="shared" si="25"/>
        <v>403.00942471107351</v>
      </c>
    </row>
    <row r="83" spans="2:25" x14ac:dyDescent="0.35">
      <c r="B83">
        <v>315</v>
      </c>
      <c r="C83" t="s">
        <v>36</v>
      </c>
      <c r="D83">
        <v>1</v>
      </c>
      <c r="E83" s="3">
        <v>43782</v>
      </c>
      <c r="F83" s="3">
        <v>41279</v>
      </c>
      <c r="G83" s="3">
        <v>46276</v>
      </c>
      <c r="J83" s="3"/>
      <c r="K83" s="3"/>
      <c r="L83" s="3"/>
      <c r="O83" s="4">
        <f t="shared" si="28"/>
        <v>1467.6149716380517</v>
      </c>
      <c r="P83" s="4">
        <f t="shared" si="26"/>
        <v>1420.5767393523245</v>
      </c>
      <c r="Q83" s="4">
        <f t="shared" si="27"/>
        <v>1511.5108447910832</v>
      </c>
      <c r="R83" s="4">
        <f t="shared" si="20"/>
        <v>47.03823228572719</v>
      </c>
      <c r="S83" s="4">
        <f t="shared" si="21"/>
        <v>43.895873153031516</v>
      </c>
      <c r="V83" s="4">
        <f t="shared" si="22"/>
        <v>522.38502836194834</v>
      </c>
      <c r="W83" s="4">
        <f t="shared" si="23"/>
        <v>47.03823228572719</v>
      </c>
      <c r="X83" s="5">
        <f t="shared" si="24"/>
        <v>569.42326064767553</v>
      </c>
      <c r="Y83" s="5">
        <f t="shared" si="25"/>
        <v>475.34679607622115</v>
      </c>
    </row>
    <row r="84" spans="2:25" x14ac:dyDescent="0.35">
      <c r="B84">
        <v>316</v>
      </c>
      <c r="D84">
        <v>1</v>
      </c>
      <c r="E84" s="3">
        <v>32903</v>
      </c>
      <c r="F84" s="3">
        <v>30668</v>
      </c>
      <c r="G84" s="3">
        <v>35150</v>
      </c>
      <c r="J84" s="3"/>
      <c r="K84" s="3"/>
      <c r="L84" s="3"/>
      <c r="O84" s="4">
        <f t="shared" si="28"/>
        <v>1102.9403730255999</v>
      </c>
      <c r="P84" s="4">
        <f t="shared" si="26"/>
        <v>1055.4094683121461</v>
      </c>
      <c r="Q84" s="4">
        <f t="shared" si="27"/>
        <v>1148.1028220763803</v>
      </c>
      <c r="R84" s="4">
        <f t="shared" si="20"/>
        <v>47.530904713453765</v>
      </c>
      <c r="S84" s="4">
        <f t="shared" si="21"/>
        <v>45.162449050780424</v>
      </c>
      <c r="V84" s="4">
        <f t="shared" si="22"/>
        <v>887.05962697440009</v>
      </c>
      <c r="W84" s="4">
        <f t="shared" si="23"/>
        <v>47.530904713453765</v>
      </c>
      <c r="X84" s="5">
        <f t="shared" si="24"/>
        <v>934.59053168785385</v>
      </c>
      <c r="Y84" s="5">
        <f t="shared" si="25"/>
        <v>839.52872226094632</v>
      </c>
    </row>
    <row r="85" spans="2:25" x14ac:dyDescent="0.35">
      <c r="B85">
        <v>317</v>
      </c>
      <c r="D85">
        <v>1</v>
      </c>
      <c r="E85" s="3">
        <v>28094</v>
      </c>
      <c r="F85" s="3">
        <v>25861</v>
      </c>
      <c r="G85" s="3">
        <v>30302</v>
      </c>
      <c r="J85" s="3"/>
      <c r="K85" s="3"/>
      <c r="L85" s="3"/>
      <c r="O85" s="4">
        <f t="shared" si="28"/>
        <v>941.73804333286341</v>
      </c>
      <c r="P85" s="4">
        <f t="shared" si="26"/>
        <v>889.98122668646192</v>
      </c>
      <c r="Q85" s="4">
        <f t="shared" si="27"/>
        <v>989.75282260479298</v>
      </c>
      <c r="R85" s="4">
        <f t="shared" si="20"/>
        <v>51.756816646401489</v>
      </c>
      <c r="S85" s="4">
        <f t="shared" si="21"/>
        <v>48.014779271929569</v>
      </c>
      <c r="V85" s="4">
        <f t="shared" si="22"/>
        <v>1048.2619566671365</v>
      </c>
      <c r="W85" s="4">
        <f t="shared" si="23"/>
        <v>51.756816646401489</v>
      </c>
      <c r="X85" s="5">
        <f t="shared" si="24"/>
        <v>1100.0187733135381</v>
      </c>
      <c r="Y85" s="5">
        <f t="shared" si="25"/>
        <v>996.50514002073498</v>
      </c>
    </row>
    <row r="86" spans="2:25" x14ac:dyDescent="0.35">
      <c r="B86">
        <v>318</v>
      </c>
      <c r="D86">
        <v>1</v>
      </c>
      <c r="E86">
        <v>599</v>
      </c>
      <c r="F86">
        <v>285</v>
      </c>
      <c r="G86">
        <v>964</v>
      </c>
      <c r="J86" s="3"/>
      <c r="K86" s="3"/>
      <c r="L86" s="3"/>
      <c r="O86" s="4">
        <f t="shared" si="28"/>
        <v>20.07905915698673</v>
      </c>
      <c r="P86" s="4">
        <f t="shared" si="26"/>
        <v>9.807998515356779</v>
      </c>
      <c r="Q86" s="4">
        <f t="shared" si="27"/>
        <v>31.487087353673701</v>
      </c>
      <c r="R86" s="4">
        <f t="shared" si="20"/>
        <v>10.271060641629951</v>
      </c>
      <c r="S86" s="4">
        <f t="shared" si="21"/>
        <v>11.408028196686971</v>
      </c>
      <c r="V86" s="4">
        <f t="shared" si="22"/>
        <v>1969.9209408430133</v>
      </c>
      <c r="W86" s="4">
        <f t="shared" si="23"/>
        <v>11.408028196686971</v>
      </c>
      <c r="X86" s="5">
        <f t="shared" si="24"/>
        <v>1981.3289690397003</v>
      </c>
      <c r="Y86" s="5">
        <f t="shared" si="25"/>
        <v>1958.5129126463264</v>
      </c>
    </row>
    <row r="87" spans="2:25" x14ac:dyDescent="0.35">
      <c r="B87">
        <v>319</v>
      </c>
      <c r="D87">
        <v>1</v>
      </c>
      <c r="E87">
        <v>140</v>
      </c>
      <c r="F87">
        <v>4</v>
      </c>
      <c r="G87">
        <v>479</v>
      </c>
      <c r="J87" s="3"/>
      <c r="K87" s="3"/>
      <c r="L87" s="3"/>
      <c r="O87" s="4">
        <f t="shared" si="28"/>
        <v>4.6929353622339605</v>
      </c>
      <c r="P87" s="4">
        <f t="shared" si="26"/>
        <v>0.13765611951377935</v>
      </c>
      <c r="Q87" s="4">
        <f t="shared" si="27"/>
        <v>15.6455548157777</v>
      </c>
      <c r="R87" s="4">
        <f t="shared" si="20"/>
        <v>4.5552792427201814</v>
      </c>
      <c r="S87" s="4">
        <f t="shared" si="21"/>
        <v>10.95261945354374</v>
      </c>
      <c r="V87" s="4">
        <f t="shared" si="22"/>
        <v>1985.307064637766</v>
      </c>
      <c r="W87" s="4">
        <f t="shared" si="23"/>
        <v>10.95261945354374</v>
      </c>
      <c r="X87" s="5">
        <f t="shared" si="24"/>
        <v>1996.2596840913097</v>
      </c>
      <c r="Y87" s="5">
        <f t="shared" si="25"/>
        <v>1974.3544451842222</v>
      </c>
    </row>
    <row r="88" spans="2:25" x14ac:dyDescent="0.35">
      <c r="B88">
        <v>320</v>
      </c>
      <c r="C88" t="s">
        <v>37</v>
      </c>
      <c r="D88">
        <v>1</v>
      </c>
      <c r="E88" s="3">
        <v>41341</v>
      </c>
      <c r="F88" s="3">
        <v>38704</v>
      </c>
      <c r="G88" s="3">
        <v>43887</v>
      </c>
      <c r="J88" s="3"/>
      <c r="K88" s="3"/>
      <c r="L88" s="3"/>
      <c r="O88" s="4">
        <f t="shared" si="28"/>
        <v>1385.7902915008153</v>
      </c>
      <c r="P88" s="4">
        <f t="shared" si="26"/>
        <v>1331.960612415329</v>
      </c>
      <c r="Q88" s="4">
        <f t="shared" si="27"/>
        <v>1433.479048434313</v>
      </c>
      <c r="R88" s="4">
        <f t="shared" si="20"/>
        <v>53.829679085486305</v>
      </c>
      <c r="S88" s="4">
        <f t="shared" si="21"/>
        <v>47.688756933497643</v>
      </c>
      <c r="V88" s="4">
        <f t="shared" si="22"/>
        <v>604.20970849918467</v>
      </c>
      <c r="W88" s="4">
        <f t="shared" si="23"/>
        <v>53.829679085486305</v>
      </c>
      <c r="X88" s="5">
        <f t="shared" si="24"/>
        <v>658.03938758467098</v>
      </c>
      <c r="Y88" s="5">
        <f t="shared" si="25"/>
        <v>550.38002941369837</v>
      </c>
    </row>
    <row r="89" spans="2:25" x14ac:dyDescent="0.35">
      <c r="R89" s="4"/>
      <c r="S89" s="4"/>
      <c r="V89" s="4"/>
      <c r="W89" s="4"/>
    </row>
    <row r="90" spans="2:25" x14ac:dyDescent="0.35">
      <c r="R90" s="4"/>
      <c r="S90" s="4"/>
      <c r="V90" s="4"/>
      <c r="W90" s="4"/>
    </row>
    <row r="91" spans="2:25" x14ac:dyDescent="0.35">
      <c r="H91" s="3"/>
      <c r="I91" s="3"/>
      <c r="J91" s="3">
        <f>J93/4636</f>
        <v>50.646570319240723</v>
      </c>
      <c r="K91" s="3">
        <f>K93/4636</f>
        <v>49.613352027610006</v>
      </c>
      <c r="L91" s="3">
        <f>L93/4636</f>
        <v>51.719046591889558</v>
      </c>
      <c r="R91" s="4"/>
      <c r="S91" s="4"/>
      <c r="V91" s="4"/>
      <c r="W91" s="4"/>
    </row>
    <row r="92" spans="2:25" x14ac:dyDescent="0.35">
      <c r="H92" s="3"/>
      <c r="I92" s="3"/>
      <c r="J92" s="3"/>
      <c r="R92" s="4"/>
      <c r="S92" s="4"/>
      <c r="V92" s="4"/>
      <c r="W92" s="4"/>
    </row>
    <row r="93" spans="2:25" x14ac:dyDescent="0.35">
      <c r="H93" s="3">
        <f>E94-E2</f>
        <v>77002</v>
      </c>
      <c r="I93" s="3"/>
      <c r="J93" s="3">
        <f>H93+E94+J9</f>
        <v>234797.5</v>
      </c>
      <c r="K93" s="3">
        <f>F94+H93+K9</f>
        <v>230007.5</v>
      </c>
      <c r="L93" s="3">
        <f>G94+H93+L9</f>
        <v>239769.5</v>
      </c>
      <c r="R93" s="4"/>
      <c r="S93" s="4"/>
      <c r="V93" s="4"/>
      <c r="W93" s="4"/>
    </row>
    <row r="94" spans="2:25" x14ac:dyDescent="0.35">
      <c r="B94">
        <v>2</v>
      </c>
      <c r="C94" t="s">
        <v>38</v>
      </c>
      <c r="D94">
        <v>1</v>
      </c>
      <c r="E94" s="3">
        <v>148050</v>
      </c>
      <c r="F94" s="3">
        <v>143587</v>
      </c>
      <c r="G94" s="3">
        <v>152696</v>
      </c>
      <c r="J94" s="3"/>
      <c r="K94" s="3"/>
      <c r="L94" s="3"/>
      <c r="O94" s="4">
        <f>E94/$J$91</f>
        <v>2923.1989267347394</v>
      </c>
      <c r="P94" s="4">
        <f>F94/$K$91</f>
        <v>2894.1201134745606</v>
      </c>
      <c r="Q94" s="4">
        <f>G94/$L$91</f>
        <v>2952.4132802545778</v>
      </c>
      <c r="R94" s="4">
        <f t="shared" ref="R94:R95" si="29">O94-MIN(P94:Q94)</f>
        <v>29.078813260178777</v>
      </c>
      <c r="S94" s="4">
        <f t="shared" ref="S94:S95" si="30">MAX(P94:Q94)-O94</f>
        <v>29.214353519838369</v>
      </c>
      <c r="V94" s="4">
        <f t="shared" ref="V94:V95" si="31">1990-O94</f>
        <v>-933.19892673473942</v>
      </c>
      <c r="W94" s="4">
        <f t="shared" ref="W94:W95" si="32">MAX(R94:S94)</f>
        <v>29.214353519838369</v>
      </c>
      <c r="X94" s="5">
        <f t="shared" ref="X94:X95" si="33">V94+W94</f>
        <v>-903.98457321490105</v>
      </c>
      <c r="Y94" s="5">
        <f t="shared" ref="Y94:Y95" si="34">V94-W94</f>
        <v>-962.41328025457778</v>
      </c>
    </row>
    <row r="95" spans="2:25" x14ac:dyDescent="0.35">
      <c r="B95">
        <v>321</v>
      </c>
      <c r="D95">
        <v>1</v>
      </c>
      <c r="E95" s="3">
        <v>143437</v>
      </c>
      <c r="F95" s="3">
        <v>138789</v>
      </c>
      <c r="G95" s="3">
        <v>148104</v>
      </c>
      <c r="J95" s="3"/>
      <c r="K95" s="3"/>
      <c r="L95" s="3"/>
      <c r="O95" s="4">
        <f>E95/$J$91</f>
        <v>2832.1167474100025</v>
      </c>
      <c r="P95" s="4">
        <f>F95/$K$91</f>
        <v>2797.4122756866627</v>
      </c>
      <c r="Q95" s="4">
        <f>G95/$L$91</f>
        <v>2863.6258740165035</v>
      </c>
      <c r="R95" s="4">
        <f t="shared" si="29"/>
        <v>34.704471723339793</v>
      </c>
      <c r="S95" s="4">
        <f t="shared" si="30"/>
        <v>31.509126606501013</v>
      </c>
      <c r="V95" s="4">
        <f t="shared" si="31"/>
        <v>-842.11674741000252</v>
      </c>
      <c r="W95" s="4">
        <f t="shared" si="32"/>
        <v>34.704471723339793</v>
      </c>
      <c r="X95" s="5">
        <f t="shared" si="33"/>
        <v>-807.41227568666272</v>
      </c>
      <c r="Y95" s="5">
        <f t="shared" si="34"/>
        <v>-876.82121913334231</v>
      </c>
    </row>
    <row r="96" spans="2:25" x14ac:dyDescent="0.35">
      <c r="R96" s="4"/>
      <c r="S96" s="4"/>
      <c r="V96" s="4"/>
      <c r="W96" s="4"/>
    </row>
    <row r="97" spans="2:25" x14ac:dyDescent="0.35">
      <c r="R97" s="4"/>
      <c r="S97" s="4"/>
      <c r="V97" s="4"/>
      <c r="W97" s="4"/>
    </row>
    <row r="98" spans="2:25" x14ac:dyDescent="0.35">
      <c r="R98" s="4"/>
      <c r="S98" s="4"/>
      <c r="V98" s="4"/>
      <c r="W98" s="4"/>
    </row>
    <row r="99" spans="2:25" x14ac:dyDescent="0.35">
      <c r="H99" s="3"/>
      <c r="I99" s="3"/>
      <c r="J99" s="3">
        <f>J101/4636</f>
        <v>96.304033649698013</v>
      </c>
      <c r="K99" s="3">
        <f>K101/4636</f>
        <v>94.602998274374457</v>
      </c>
      <c r="L99" s="3">
        <f>L101/4636</f>
        <v>98.009383088869711</v>
      </c>
      <c r="R99" s="4"/>
      <c r="S99" s="4"/>
      <c r="V99" s="4"/>
      <c r="W99" s="4"/>
    </row>
    <row r="100" spans="2:25" x14ac:dyDescent="0.35">
      <c r="H100" s="3"/>
      <c r="I100" s="3"/>
      <c r="J100" s="3"/>
      <c r="R100" s="4"/>
      <c r="S100" s="4"/>
      <c r="V100" s="4"/>
      <c r="W100" s="4"/>
    </row>
    <row r="101" spans="2:25" x14ac:dyDescent="0.35">
      <c r="H101" s="3">
        <f>E102-E2</f>
        <v>182836</v>
      </c>
      <c r="I101" s="3"/>
      <c r="J101" s="3">
        <f>H101+E102+J9</f>
        <v>446465.5</v>
      </c>
      <c r="K101" s="3">
        <f>F102+H101+K9</f>
        <v>438579.5</v>
      </c>
      <c r="L101" s="3">
        <f>G102+H101+L9</f>
        <v>454371.5</v>
      </c>
      <c r="R101" s="4"/>
      <c r="S101" s="4"/>
      <c r="V101" s="4"/>
      <c r="W101" s="4"/>
    </row>
    <row r="102" spans="2:25" x14ac:dyDescent="0.35">
      <c r="B102">
        <v>1</v>
      </c>
      <c r="C102" t="s">
        <v>39</v>
      </c>
      <c r="D102">
        <v>1</v>
      </c>
      <c r="E102" s="3">
        <v>253884</v>
      </c>
      <c r="F102" s="3">
        <v>246325</v>
      </c>
      <c r="G102" s="3">
        <v>261464</v>
      </c>
      <c r="J102" s="3"/>
      <c r="K102" s="3"/>
      <c r="L102" s="3"/>
      <c r="R102" s="4"/>
      <c r="S102" s="4"/>
      <c r="V102" s="4"/>
      <c r="W102" s="4"/>
    </row>
    <row r="103" spans="2:25" x14ac:dyDescent="0.35">
      <c r="B103">
        <v>322</v>
      </c>
      <c r="D103">
        <v>1</v>
      </c>
      <c r="E103">
        <v>657</v>
      </c>
      <c r="F103">
        <v>334</v>
      </c>
      <c r="G103" s="3">
        <v>1080</v>
      </c>
      <c r="J103" s="3"/>
      <c r="K103" s="3"/>
      <c r="L103" s="3"/>
      <c r="O103" s="4">
        <f>E103/$J$99</f>
        <v>6.8221441522357269</v>
      </c>
      <c r="P103" s="4">
        <f>F103/$K$99</f>
        <v>3.5305434932549287</v>
      </c>
      <c r="Q103" s="4">
        <f>G103/$L$99</f>
        <v>11.019353106433833</v>
      </c>
      <c r="R103" s="4">
        <f t="shared" ref="R103" si="35">O103-MIN(P103:Q103)</f>
        <v>3.2916006589807982</v>
      </c>
      <c r="S103" s="4">
        <f t="shared" ref="S103" si="36">MAX(P103:Q103)-O103</f>
        <v>4.1972089541981061</v>
      </c>
      <c r="V103" s="4">
        <f t="shared" ref="V103" si="37">1990-O103</f>
        <v>1983.1778558477642</v>
      </c>
      <c r="W103" s="4">
        <f t="shared" ref="W103" si="38">MAX(R103:S103)</f>
        <v>4.1972089541981061</v>
      </c>
      <c r="X103" s="5">
        <f>V103+W103</f>
        <v>1987.3750648019623</v>
      </c>
      <c r="Y103" s="5">
        <f>V103-W103</f>
        <v>1978.9806468935662</v>
      </c>
    </row>
    <row r="104" spans="2:25" x14ac:dyDescent="0.35">
      <c r="R104" s="4"/>
      <c r="S104" s="4"/>
      <c r="V104" s="4"/>
      <c r="W104" s="4"/>
    </row>
    <row r="105" spans="2:25" x14ac:dyDescent="0.35">
      <c r="R105" s="4"/>
      <c r="S105" s="4"/>
      <c r="V105" s="4"/>
      <c r="W105" s="4"/>
    </row>
    <row r="107" spans="2:25" x14ac:dyDescent="0.35">
      <c r="E107" s="3"/>
      <c r="F107" s="3"/>
      <c r="G107" s="3"/>
      <c r="O107" s="4"/>
      <c r="P107" s="4"/>
      <c r="Q107" s="4"/>
      <c r="R107" s="4"/>
      <c r="S107" s="4"/>
      <c r="V107" s="4"/>
      <c r="W107" s="4"/>
    </row>
    <row r="108" spans="2:25" x14ac:dyDescent="0.35">
      <c r="E108" s="3"/>
      <c r="F108" s="3"/>
      <c r="G108" s="3"/>
      <c r="O108" s="4"/>
      <c r="P108" s="4"/>
      <c r="Q108" s="4"/>
      <c r="R108" s="4"/>
      <c r="S108" s="4"/>
      <c r="V108" s="4"/>
      <c r="W108" s="4"/>
    </row>
    <row r="109" spans="2:25" x14ac:dyDescent="0.35">
      <c r="E109" s="3"/>
      <c r="F109" s="3"/>
      <c r="G109" s="3"/>
      <c r="O109" s="4"/>
      <c r="P109" s="4"/>
      <c r="Q109" s="4"/>
      <c r="R109" s="4"/>
      <c r="S109" s="4"/>
      <c r="V109" s="4"/>
      <c r="W109" s="4"/>
    </row>
    <row r="110" spans="2:25" x14ac:dyDescent="0.35">
      <c r="E110" s="3"/>
      <c r="F110" s="3"/>
      <c r="G110" s="3"/>
      <c r="O110" s="4"/>
      <c r="P110" s="4"/>
      <c r="Q110" s="4"/>
      <c r="R110" s="4"/>
      <c r="S110" s="4"/>
      <c r="V110" s="4"/>
      <c r="W110" s="4"/>
    </row>
    <row r="111" spans="2:25" x14ac:dyDescent="0.35">
      <c r="E111" s="3"/>
      <c r="F111" s="3"/>
      <c r="G111" s="3"/>
      <c r="O111" s="4"/>
      <c r="P111" s="4"/>
      <c r="Q111" s="4"/>
      <c r="R111" s="4"/>
      <c r="S111" s="4"/>
      <c r="V111" s="4"/>
      <c r="W111" s="4"/>
    </row>
    <row r="112" spans="2:25" x14ac:dyDescent="0.35">
      <c r="E112" s="3"/>
      <c r="F112" s="3"/>
      <c r="G112" s="3"/>
      <c r="O112" s="4"/>
      <c r="P112" s="4"/>
      <c r="Q112" s="4"/>
      <c r="R112" s="4"/>
      <c r="S112" s="4"/>
      <c r="V112" s="4"/>
      <c r="W112" s="4"/>
    </row>
    <row r="113" spans="5:23" x14ac:dyDescent="0.35">
      <c r="E113" s="3"/>
      <c r="F113" s="3"/>
      <c r="G113" s="3"/>
      <c r="O113" s="4"/>
      <c r="P113" s="4"/>
      <c r="Q113" s="4"/>
      <c r="R113" s="4"/>
      <c r="S113" s="4"/>
      <c r="V113" s="4"/>
      <c r="W113" s="4"/>
    </row>
    <row r="114" spans="5:23" x14ac:dyDescent="0.35">
      <c r="E114" s="3"/>
      <c r="F114" s="3"/>
      <c r="G114" s="3"/>
      <c r="O114" s="4"/>
      <c r="P114" s="4"/>
      <c r="Q114" s="4"/>
      <c r="R114" s="4"/>
      <c r="S114" s="4"/>
      <c r="V114" s="4"/>
      <c r="W114" s="4"/>
    </row>
    <row r="115" spans="5:23" x14ac:dyDescent="0.35">
      <c r="E115" s="3"/>
      <c r="F115" s="3"/>
      <c r="G115" s="3"/>
      <c r="O115" s="4"/>
      <c r="P115" s="4"/>
      <c r="Q115" s="4"/>
      <c r="R115" s="4"/>
      <c r="S115" s="4"/>
      <c r="V115" s="4"/>
      <c r="W115" s="4"/>
    </row>
    <row r="116" spans="5:23" x14ac:dyDescent="0.35">
      <c r="E116" s="3"/>
      <c r="F116" s="3"/>
      <c r="G116" s="3"/>
      <c r="O116" s="4"/>
      <c r="P116" s="4"/>
      <c r="Q116" s="4"/>
      <c r="R116" s="4"/>
      <c r="S116" s="4"/>
      <c r="V116" s="4"/>
      <c r="W116" s="4"/>
    </row>
    <row r="117" spans="5:23" x14ac:dyDescent="0.35">
      <c r="E117" s="3"/>
      <c r="F117" s="3"/>
      <c r="G117" s="3"/>
      <c r="O117" s="4"/>
      <c r="P117" s="4"/>
      <c r="Q117" s="4"/>
      <c r="R117" s="4"/>
      <c r="S117" s="4"/>
      <c r="V117" s="4"/>
      <c r="W117" s="4"/>
    </row>
    <row r="118" spans="5:23" x14ac:dyDescent="0.35">
      <c r="E118" s="3"/>
      <c r="F118" s="3"/>
      <c r="G118" s="3"/>
      <c r="O118" s="4"/>
      <c r="P118" s="4"/>
      <c r="Q118" s="4"/>
      <c r="R118" s="4"/>
      <c r="S118" s="4"/>
      <c r="V118" s="4"/>
      <c r="W118" s="4"/>
    </row>
    <row r="119" spans="5:23" x14ac:dyDescent="0.35">
      <c r="E119" s="3"/>
      <c r="F119" s="3"/>
      <c r="G119" s="3"/>
      <c r="O119" s="4"/>
      <c r="P119" s="4"/>
      <c r="Q119" s="4"/>
      <c r="R119" s="4"/>
      <c r="S119" s="4"/>
      <c r="V119" s="4"/>
      <c r="W119" s="4"/>
    </row>
    <row r="120" spans="5:23" x14ac:dyDescent="0.35">
      <c r="E120" s="3"/>
      <c r="F120" s="3"/>
      <c r="G120" s="3"/>
      <c r="O120" s="4"/>
      <c r="P120" s="4"/>
      <c r="Q120" s="4"/>
      <c r="R120" s="4"/>
      <c r="S120" s="4"/>
      <c r="V120" s="4"/>
      <c r="W120" s="4"/>
    </row>
    <row r="121" spans="5:23" x14ac:dyDescent="0.35">
      <c r="E121" s="3"/>
      <c r="F121" s="3"/>
      <c r="G121" s="3"/>
      <c r="O121" s="4"/>
      <c r="P121" s="4"/>
      <c r="Q121" s="4"/>
      <c r="R121" s="4"/>
      <c r="S121" s="4"/>
      <c r="V121" s="4"/>
      <c r="W121" s="4"/>
    </row>
    <row r="122" spans="5:23" x14ac:dyDescent="0.35">
      <c r="E122" s="3"/>
      <c r="F122" s="3"/>
      <c r="G122" s="3"/>
      <c r="O122" s="4"/>
      <c r="P122" s="4"/>
      <c r="Q122" s="4"/>
      <c r="R122" s="4"/>
      <c r="S122" s="4"/>
      <c r="V122" s="4"/>
      <c r="W122" s="4"/>
    </row>
    <row r="123" spans="5:23" x14ac:dyDescent="0.35">
      <c r="E123" s="3"/>
      <c r="F123" s="3"/>
      <c r="G123" s="3"/>
      <c r="O123" s="4"/>
      <c r="P123" s="4"/>
      <c r="Q123" s="4"/>
      <c r="R123" s="4"/>
      <c r="S123" s="4"/>
      <c r="V123" s="4"/>
      <c r="W123" s="4"/>
    </row>
    <row r="124" spans="5:23" x14ac:dyDescent="0.35">
      <c r="E124" s="3"/>
      <c r="F124" s="3"/>
      <c r="G124" s="3"/>
      <c r="O124" s="4"/>
      <c r="P124" s="4"/>
      <c r="Q124" s="4"/>
      <c r="R124" s="4"/>
      <c r="S124" s="4"/>
      <c r="V124" s="4"/>
      <c r="W124" s="4"/>
    </row>
    <row r="125" spans="5:23" x14ac:dyDescent="0.35">
      <c r="G125" s="3"/>
      <c r="O125" s="4"/>
      <c r="P125" s="4"/>
      <c r="Q125" s="4"/>
      <c r="R125" s="4"/>
      <c r="S125" s="4"/>
      <c r="V125" s="4"/>
      <c r="W125" s="4"/>
    </row>
    <row r="126" spans="5:23" x14ac:dyDescent="0.35">
      <c r="O126" s="4"/>
      <c r="P126" s="4"/>
      <c r="Q126" s="4"/>
      <c r="R126" s="4"/>
      <c r="S126" s="4"/>
      <c r="V126" s="4"/>
      <c r="W126" s="4"/>
    </row>
    <row r="127" spans="5:23" x14ac:dyDescent="0.35">
      <c r="O127" s="4"/>
      <c r="P127" s="4"/>
      <c r="Q127" s="4"/>
      <c r="R127" s="4"/>
      <c r="S127" s="4"/>
      <c r="V127" s="4"/>
      <c r="W127" s="4"/>
    </row>
    <row r="128" spans="5:23" x14ac:dyDescent="0.35">
      <c r="E128" s="3"/>
      <c r="F128" s="3"/>
      <c r="G128" s="3"/>
      <c r="O128" s="4"/>
      <c r="P128" s="4"/>
      <c r="Q128" s="4"/>
      <c r="R128" s="4"/>
      <c r="S128" s="4"/>
      <c r="V128" s="4"/>
      <c r="W128" s="4"/>
    </row>
    <row r="129" spans="5:23" x14ac:dyDescent="0.35">
      <c r="E129" s="3"/>
      <c r="G129" s="3"/>
      <c r="O129" s="4"/>
      <c r="P129" s="4"/>
      <c r="Q129" s="4"/>
      <c r="R129" s="4"/>
      <c r="S129" s="4"/>
      <c r="V129" s="4"/>
      <c r="W129" s="4"/>
    </row>
    <row r="130" spans="5:23" x14ac:dyDescent="0.35">
      <c r="O130" s="4"/>
      <c r="P130" s="4"/>
      <c r="Q130" s="4"/>
      <c r="R130" s="4"/>
      <c r="S130" s="4"/>
      <c r="V130" s="4"/>
      <c r="W130" s="4"/>
    </row>
    <row r="131" spans="5:23" x14ac:dyDescent="0.35">
      <c r="O131" s="4"/>
      <c r="P131" s="4"/>
      <c r="Q131" s="4"/>
      <c r="R131" s="4"/>
      <c r="S131" s="4"/>
      <c r="V131" s="4"/>
      <c r="W131" s="4"/>
    </row>
    <row r="132" spans="5:23" x14ac:dyDescent="0.35">
      <c r="E132" s="3"/>
      <c r="F132" s="3"/>
      <c r="G132" s="3"/>
      <c r="O132" s="4"/>
      <c r="P132" s="4"/>
      <c r="Q132" s="4"/>
      <c r="R132" s="4"/>
      <c r="S132" s="4"/>
      <c r="V132" s="4"/>
      <c r="W132" s="4"/>
    </row>
    <row r="133" spans="5:23" x14ac:dyDescent="0.35">
      <c r="E133" s="3"/>
      <c r="F133" s="3"/>
      <c r="G133" s="3"/>
      <c r="O133" s="4"/>
      <c r="P133" s="4"/>
      <c r="Q133" s="4"/>
      <c r="R133" s="4"/>
      <c r="S133" s="4"/>
      <c r="V133" s="4"/>
      <c r="W133" s="4"/>
    </row>
    <row r="134" spans="5:23" x14ac:dyDescent="0.35">
      <c r="E134" s="3"/>
      <c r="F134" s="3"/>
      <c r="G134" s="3"/>
      <c r="O134" s="4"/>
      <c r="P134" s="4"/>
      <c r="Q134" s="4"/>
      <c r="R134" s="4"/>
      <c r="S134" s="4"/>
      <c r="V134" s="4"/>
      <c r="W134" s="4"/>
    </row>
    <row r="135" spans="5:23" x14ac:dyDescent="0.35">
      <c r="E135" s="3"/>
      <c r="F135" s="3"/>
      <c r="G135" s="3"/>
      <c r="O135" s="4"/>
      <c r="P135" s="4"/>
      <c r="Q135" s="4"/>
      <c r="R135" s="4"/>
      <c r="S135" s="4"/>
      <c r="V135" s="4"/>
      <c r="W135" s="4"/>
    </row>
    <row r="136" spans="5:23" x14ac:dyDescent="0.35">
      <c r="E136" s="3"/>
      <c r="F136" s="3"/>
      <c r="G136" s="3"/>
      <c r="O136" s="4"/>
      <c r="P136" s="4"/>
      <c r="Q136" s="4"/>
      <c r="R136" s="4"/>
      <c r="S136" s="4"/>
      <c r="V136" s="4"/>
      <c r="W136" s="4"/>
    </row>
    <row r="137" spans="5:23" x14ac:dyDescent="0.35">
      <c r="E137" s="3"/>
      <c r="F137" s="3"/>
      <c r="G137" s="3"/>
      <c r="O137" s="4"/>
      <c r="P137" s="4"/>
      <c r="Q137" s="4"/>
      <c r="R137" s="4"/>
      <c r="S137" s="4"/>
      <c r="V137" s="4"/>
      <c r="W137" s="4"/>
    </row>
    <row r="138" spans="5:23" x14ac:dyDescent="0.35">
      <c r="E138" s="3"/>
      <c r="F138" s="3"/>
      <c r="G138" s="3"/>
      <c r="O138" s="4"/>
      <c r="P138" s="4"/>
      <c r="Q138" s="4"/>
      <c r="R138" s="4"/>
      <c r="S138" s="4"/>
      <c r="V138" s="4"/>
      <c r="W138" s="4"/>
    </row>
    <row r="139" spans="5:23" x14ac:dyDescent="0.35">
      <c r="E139" s="3"/>
      <c r="F139" s="3"/>
      <c r="G139" s="3"/>
      <c r="O139" s="4"/>
      <c r="P139" s="4"/>
      <c r="Q139" s="4"/>
      <c r="R139" s="4"/>
      <c r="S139" s="4"/>
      <c r="V139" s="4"/>
      <c r="W139" s="4"/>
    </row>
    <row r="140" spans="5:23" x14ac:dyDescent="0.35">
      <c r="E140" s="3"/>
      <c r="F140" s="3"/>
      <c r="G140" s="3"/>
      <c r="O140" s="4"/>
      <c r="P140" s="4"/>
      <c r="Q140" s="4"/>
      <c r="R140" s="4"/>
      <c r="S140" s="4"/>
      <c r="V140" s="4"/>
      <c r="W140" s="4"/>
    </row>
    <row r="141" spans="5:23" x14ac:dyDescent="0.35">
      <c r="E141" s="3"/>
      <c r="F141" s="3"/>
      <c r="G141" s="3"/>
      <c r="O141" s="4"/>
      <c r="P141" s="4"/>
      <c r="Q141" s="4"/>
      <c r="R141" s="4"/>
      <c r="S141" s="4"/>
      <c r="V141" s="4"/>
      <c r="W141" s="4"/>
    </row>
    <row r="142" spans="5:23" x14ac:dyDescent="0.35">
      <c r="E142" s="3"/>
      <c r="F142" s="3"/>
      <c r="G142" s="3"/>
      <c r="O142" s="4"/>
      <c r="P142" s="4"/>
      <c r="Q142" s="4"/>
      <c r="R142" s="4"/>
      <c r="S142" s="4"/>
      <c r="V142" s="4"/>
      <c r="W142" s="4"/>
    </row>
    <row r="143" spans="5:23" x14ac:dyDescent="0.35">
      <c r="G143" s="3"/>
      <c r="O143" s="4"/>
      <c r="P143" s="4"/>
      <c r="Q143" s="4"/>
      <c r="R143" s="4"/>
      <c r="S143" s="4"/>
      <c r="V143" s="4"/>
      <c r="W143" s="4"/>
    </row>
    <row r="144" spans="5:23" x14ac:dyDescent="0.35">
      <c r="E144" s="3"/>
      <c r="F144" s="3"/>
      <c r="G144" s="3"/>
      <c r="O144" s="4"/>
      <c r="P144" s="4"/>
      <c r="Q144" s="4"/>
      <c r="R144" s="4"/>
      <c r="S144" s="4"/>
      <c r="V144" s="4"/>
      <c r="W144" s="4"/>
    </row>
    <row r="145" spans="5:23" x14ac:dyDescent="0.35">
      <c r="E145" s="3"/>
      <c r="F145" s="3"/>
      <c r="G145" s="3"/>
      <c r="O145" s="4"/>
      <c r="P145" s="4"/>
      <c r="Q145" s="4"/>
      <c r="R145" s="4"/>
      <c r="S145" s="4"/>
      <c r="V145" s="4"/>
      <c r="W145" s="4"/>
    </row>
    <row r="146" spans="5:23" x14ac:dyDescent="0.35">
      <c r="E146" s="3"/>
      <c r="F146" s="3"/>
      <c r="G146" s="3"/>
      <c r="O146" s="4"/>
      <c r="P146" s="4"/>
      <c r="Q146" s="4"/>
      <c r="R146" s="4"/>
      <c r="S146" s="4"/>
      <c r="V146" s="4"/>
      <c r="W146" s="4"/>
    </row>
    <row r="147" spans="5:23" x14ac:dyDescent="0.35">
      <c r="E147" s="3"/>
      <c r="F147" s="3"/>
      <c r="G147" s="3"/>
      <c r="O147" s="4"/>
      <c r="P147" s="4"/>
      <c r="Q147" s="4"/>
      <c r="R147" s="4"/>
      <c r="S147" s="4"/>
      <c r="V147" s="4"/>
      <c r="W147" s="4"/>
    </row>
    <row r="148" spans="5:23" x14ac:dyDescent="0.35">
      <c r="E148" s="3"/>
      <c r="F148" s="3"/>
      <c r="G148" s="3"/>
      <c r="O148" s="4"/>
      <c r="P148" s="4"/>
      <c r="Q148" s="4"/>
      <c r="R148" s="4"/>
      <c r="S148" s="4"/>
      <c r="V148" s="4"/>
      <c r="W148" s="4"/>
    </row>
    <row r="149" spans="5:23" x14ac:dyDescent="0.35">
      <c r="E149" s="3"/>
      <c r="F149" s="3"/>
      <c r="G149" s="3"/>
      <c r="O149" s="4"/>
      <c r="P149" s="4"/>
      <c r="Q149" s="4"/>
      <c r="R149" s="4"/>
      <c r="S149" s="4"/>
      <c r="V149" s="4"/>
      <c r="W149" s="4"/>
    </row>
    <row r="150" spans="5:23" x14ac:dyDescent="0.35">
      <c r="E150" s="3"/>
      <c r="F150" s="3"/>
      <c r="G150" s="3"/>
      <c r="O150" s="4"/>
      <c r="P150" s="4"/>
      <c r="Q150" s="4"/>
      <c r="R150" s="4"/>
      <c r="S150" s="4"/>
      <c r="V150" s="4"/>
      <c r="W150" s="4"/>
    </row>
    <row r="151" spans="5:23" x14ac:dyDescent="0.35">
      <c r="E151" s="3"/>
      <c r="F151" s="3"/>
      <c r="G151" s="3"/>
      <c r="O151" s="4"/>
      <c r="P151" s="4"/>
      <c r="Q151" s="4"/>
      <c r="R151" s="4"/>
      <c r="S151" s="4"/>
      <c r="V151" s="4"/>
      <c r="W151" s="4"/>
    </row>
    <row r="152" spans="5:23" x14ac:dyDescent="0.35">
      <c r="E152" s="3"/>
      <c r="F152" s="3"/>
      <c r="G152" s="3"/>
      <c r="O152" s="4"/>
      <c r="P152" s="4"/>
      <c r="Q152" s="4"/>
      <c r="R152" s="4"/>
      <c r="S152" s="4"/>
      <c r="V152" s="4"/>
      <c r="W152" s="4"/>
    </row>
    <row r="153" spans="5:23" x14ac:dyDescent="0.35">
      <c r="E153" s="3"/>
      <c r="G153" s="3"/>
      <c r="O153" s="4"/>
      <c r="P153" s="4"/>
      <c r="Q153" s="4"/>
      <c r="R153" s="4"/>
      <c r="S153" s="4"/>
      <c r="V153" s="4"/>
      <c r="W153" s="4"/>
    </row>
    <row r="154" spans="5:23" x14ac:dyDescent="0.35">
      <c r="E154" s="3"/>
      <c r="F154" s="3"/>
      <c r="G154" s="3"/>
      <c r="O154" s="4"/>
      <c r="P154" s="4"/>
      <c r="Q154" s="4"/>
      <c r="R154" s="4"/>
      <c r="S154" s="4"/>
      <c r="V154" s="4"/>
      <c r="W154" s="4"/>
    </row>
    <row r="155" spans="5:23" x14ac:dyDescent="0.35">
      <c r="E155" s="3"/>
      <c r="F155" s="3"/>
      <c r="G155" s="3"/>
      <c r="O155" s="4"/>
      <c r="P155" s="4"/>
      <c r="Q155" s="4"/>
      <c r="R155" s="4"/>
      <c r="S155" s="4"/>
      <c r="V155" s="4"/>
      <c r="W155" s="4"/>
    </row>
    <row r="156" spans="5:23" x14ac:dyDescent="0.35">
      <c r="E156" s="3"/>
      <c r="F156" s="3"/>
      <c r="G156" s="3"/>
      <c r="O156" s="4"/>
      <c r="P156" s="4"/>
      <c r="Q156" s="4"/>
      <c r="R156" s="4"/>
      <c r="S156" s="4"/>
      <c r="V156" s="4"/>
      <c r="W156" s="4"/>
    </row>
    <row r="157" spans="5:23" x14ac:dyDescent="0.35">
      <c r="E157" s="3"/>
      <c r="F157" s="3"/>
      <c r="G157" s="3"/>
      <c r="O157" s="4"/>
      <c r="P157" s="4"/>
      <c r="Q157" s="4"/>
      <c r="R157" s="4"/>
      <c r="S157" s="4"/>
      <c r="V157" s="4"/>
      <c r="W157" s="4"/>
    </row>
    <row r="158" spans="5:23" x14ac:dyDescent="0.35">
      <c r="E158" s="3"/>
      <c r="F158" s="3"/>
      <c r="G158" s="3"/>
      <c r="O158" s="4"/>
      <c r="P158" s="4"/>
      <c r="Q158" s="4"/>
      <c r="R158" s="4"/>
      <c r="S158" s="4"/>
      <c r="V158" s="4"/>
      <c r="W158" s="4"/>
    </row>
    <row r="159" spans="5:23" x14ac:dyDescent="0.35">
      <c r="E159" s="3"/>
      <c r="F159" s="3"/>
      <c r="G159" s="3"/>
      <c r="O159" s="4"/>
      <c r="P159" s="4"/>
      <c r="Q159" s="4"/>
      <c r="R159" s="4"/>
      <c r="S159" s="4"/>
      <c r="V159" s="4"/>
      <c r="W159" s="4"/>
    </row>
    <row r="160" spans="5:23" x14ac:dyDescent="0.35">
      <c r="E160" s="3"/>
      <c r="F160" s="3"/>
      <c r="G160" s="3"/>
      <c r="O160" s="4"/>
      <c r="P160" s="4"/>
      <c r="Q160" s="4"/>
      <c r="R160" s="4"/>
      <c r="S160" s="4"/>
      <c r="V160" s="4"/>
      <c r="W160" s="4"/>
    </row>
    <row r="161" spans="5:23" x14ac:dyDescent="0.35">
      <c r="E161" s="3"/>
      <c r="F161" s="3"/>
      <c r="G161" s="3"/>
      <c r="O161" s="4"/>
      <c r="P161" s="4"/>
      <c r="Q161" s="4"/>
      <c r="R161" s="4"/>
      <c r="S161" s="4"/>
      <c r="V161" s="4"/>
      <c r="W161" s="4"/>
    </row>
    <row r="162" spans="5:23" x14ac:dyDescent="0.35">
      <c r="E162" s="3"/>
      <c r="F162" s="3"/>
      <c r="G162" s="3"/>
      <c r="O162" s="4"/>
      <c r="P162" s="4"/>
      <c r="Q162" s="4"/>
      <c r="R162" s="4"/>
      <c r="S162" s="4"/>
      <c r="V162" s="4"/>
      <c r="W162" s="4"/>
    </row>
    <row r="163" spans="5:23" x14ac:dyDescent="0.35">
      <c r="E163" s="3"/>
      <c r="F163" s="3"/>
      <c r="G163" s="3"/>
      <c r="O163" s="4"/>
      <c r="P163" s="4"/>
      <c r="Q163" s="4"/>
      <c r="R163" s="4"/>
      <c r="S163" s="4"/>
      <c r="V163" s="4"/>
      <c r="W163" s="4"/>
    </row>
    <row r="164" spans="5:23" x14ac:dyDescent="0.35">
      <c r="E164" s="3"/>
      <c r="F164" s="3"/>
      <c r="G164" s="3"/>
      <c r="O164" s="4"/>
      <c r="P164" s="4"/>
      <c r="Q164" s="4"/>
      <c r="R164" s="4"/>
      <c r="S164" s="4"/>
      <c r="V164" s="4"/>
      <c r="W164" s="4"/>
    </row>
    <row r="165" spans="5:23" x14ac:dyDescent="0.35">
      <c r="E165" s="3"/>
      <c r="F165" s="3"/>
      <c r="G165" s="3"/>
      <c r="O165" s="4"/>
      <c r="P165" s="4"/>
      <c r="Q165" s="4"/>
      <c r="R165" s="4"/>
      <c r="S165" s="4"/>
      <c r="V165" s="4"/>
      <c r="W165" s="4"/>
    </row>
    <row r="166" spans="5:23" x14ac:dyDescent="0.35">
      <c r="E166" s="3"/>
      <c r="F166" s="3"/>
      <c r="G166" s="3"/>
      <c r="O166" s="4"/>
      <c r="P166" s="4"/>
      <c r="Q166" s="4"/>
      <c r="R166" s="4"/>
      <c r="S166" s="4"/>
      <c r="V166" s="4"/>
      <c r="W166" s="4"/>
    </row>
    <row r="167" spans="5:23" x14ac:dyDescent="0.35">
      <c r="E167" s="3"/>
      <c r="F167" s="3"/>
      <c r="G167" s="3"/>
      <c r="O167" s="4"/>
      <c r="P167" s="4"/>
      <c r="Q167" s="4"/>
      <c r="R167" s="4"/>
      <c r="S167" s="4"/>
      <c r="V167" s="4"/>
      <c r="W167" s="4"/>
    </row>
    <row r="168" spans="5:23" x14ac:dyDescent="0.35">
      <c r="E168" s="3"/>
      <c r="F168" s="3"/>
      <c r="G168" s="3"/>
      <c r="O168" s="4"/>
      <c r="P168" s="4"/>
      <c r="Q168" s="4"/>
      <c r="R168" s="4"/>
      <c r="S168" s="4"/>
      <c r="V168" s="4"/>
      <c r="W168" s="4"/>
    </row>
    <row r="169" spans="5:23" x14ac:dyDescent="0.35">
      <c r="E169" s="3"/>
      <c r="F169" s="3"/>
      <c r="G169" s="3"/>
      <c r="O169" s="4"/>
      <c r="P169" s="4"/>
      <c r="Q169" s="4"/>
      <c r="R169" s="4"/>
      <c r="S169" s="4"/>
      <c r="V169" s="4"/>
      <c r="W169" s="4"/>
    </row>
    <row r="170" spans="5:23" x14ac:dyDescent="0.35">
      <c r="E170" s="3"/>
      <c r="F170" s="3"/>
      <c r="G170" s="3"/>
      <c r="O170" s="4"/>
      <c r="P170" s="4"/>
      <c r="Q170" s="4"/>
      <c r="R170" s="4"/>
      <c r="S170" s="4"/>
      <c r="V170" s="4"/>
      <c r="W170" s="4"/>
    </row>
    <row r="171" spans="5:23" x14ac:dyDescent="0.35">
      <c r="E171" s="3"/>
      <c r="F171" s="3"/>
      <c r="G171" s="3"/>
      <c r="O171" s="4"/>
      <c r="P171" s="4"/>
      <c r="Q171" s="4"/>
      <c r="R171" s="4"/>
      <c r="S171" s="4"/>
      <c r="V171" s="4"/>
      <c r="W171" s="4"/>
    </row>
    <row r="172" spans="5:23" x14ac:dyDescent="0.35">
      <c r="E172" s="3"/>
      <c r="F172" s="3"/>
      <c r="G172" s="3"/>
      <c r="O172" s="4"/>
      <c r="P172" s="4"/>
      <c r="Q172" s="4"/>
      <c r="R172" s="4"/>
      <c r="S172" s="4"/>
      <c r="V172" s="4"/>
      <c r="W172" s="4"/>
    </row>
    <row r="173" spans="5:23" x14ac:dyDescent="0.35">
      <c r="E173" s="3"/>
      <c r="F173" s="3"/>
      <c r="G173" s="3"/>
      <c r="O173" s="4"/>
      <c r="P173" s="4"/>
      <c r="Q173" s="4"/>
      <c r="R173" s="4"/>
      <c r="S173" s="4"/>
      <c r="V173" s="4"/>
      <c r="W173" s="4"/>
    </row>
    <row r="174" spans="5:23" x14ac:dyDescent="0.35">
      <c r="E174" s="3"/>
      <c r="F174" s="3"/>
      <c r="G174" s="3"/>
      <c r="O174" s="4"/>
      <c r="P174" s="4"/>
      <c r="Q174" s="4"/>
      <c r="R174" s="4"/>
      <c r="S174" s="4"/>
      <c r="V174" s="4"/>
      <c r="W174" s="4"/>
    </row>
    <row r="175" spans="5:23" x14ac:dyDescent="0.35">
      <c r="E175" s="3"/>
      <c r="F175" s="3"/>
      <c r="G175" s="3"/>
      <c r="O175" s="4"/>
      <c r="P175" s="4"/>
      <c r="Q175" s="4"/>
      <c r="R175" s="4"/>
      <c r="S175" s="4"/>
      <c r="V175" s="4"/>
      <c r="W175" s="4"/>
    </row>
    <row r="176" spans="5:23" x14ac:dyDescent="0.35">
      <c r="O176" s="4"/>
      <c r="P176" s="4"/>
      <c r="Q176" s="4"/>
      <c r="R176" s="4"/>
      <c r="S176" s="4"/>
      <c r="V176" s="4"/>
      <c r="W176" s="4"/>
    </row>
    <row r="177" spans="5:23" x14ac:dyDescent="0.35">
      <c r="E177" s="3"/>
      <c r="F177" s="3"/>
      <c r="G177" s="3"/>
      <c r="O177" s="4"/>
      <c r="P177" s="4"/>
      <c r="Q177" s="4"/>
      <c r="R177" s="4"/>
      <c r="S177" s="4"/>
      <c r="V177" s="4"/>
      <c r="W177" s="4"/>
    </row>
    <row r="178" spans="5:23" x14ac:dyDescent="0.35">
      <c r="E178" s="3"/>
      <c r="F178" s="3"/>
      <c r="G178" s="3"/>
      <c r="O178" s="4"/>
      <c r="P178" s="4"/>
      <c r="Q178" s="4"/>
      <c r="R178" s="4"/>
      <c r="S178" s="4"/>
      <c r="V178" s="4"/>
      <c r="W178" s="4"/>
    </row>
    <row r="179" spans="5:23" x14ac:dyDescent="0.35">
      <c r="E179" s="3"/>
      <c r="F179" s="3"/>
      <c r="G179" s="3"/>
      <c r="O179" s="4"/>
      <c r="P179" s="4"/>
      <c r="Q179" s="4"/>
      <c r="R179" s="4"/>
      <c r="S179" s="4"/>
      <c r="V179" s="4"/>
      <c r="W179" s="4"/>
    </row>
    <row r="180" spans="5:23" x14ac:dyDescent="0.35">
      <c r="E180" s="3"/>
      <c r="F180" s="3"/>
      <c r="G180" s="3"/>
      <c r="O180" s="4"/>
      <c r="P180" s="4"/>
      <c r="Q180" s="4"/>
      <c r="R180" s="4"/>
      <c r="S180" s="4"/>
      <c r="V180" s="4"/>
      <c r="W180" s="4"/>
    </row>
    <row r="181" spans="5:23" x14ac:dyDescent="0.35">
      <c r="E181" s="3"/>
      <c r="F181" s="3"/>
      <c r="G181" s="3"/>
      <c r="O181" s="4"/>
      <c r="P181" s="4"/>
      <c r="Q181" s="4"/>
      <c r="R181" s="4"/>
      <c r="S181" s="4"/>
      <c r="V181" s="4"/>
      <c r="W181" s="4"/>
    </row>
    <row r="182" spans="5:23" x14ac:dyDescent="0.35">
      <c r="E182" s="3"/>
      <c r="F182" s="3"/>
      <c r="G182" s="3"/>
      <c r="O182" s="4"/>
      <c r="P182" s="4"/>
      <c r="Q182" s="4"/>
      <c r="R182" s="4"/>
      <c r="S182" s="4"/>
      <c r="V182" s="4"/>
      <c r="W182" s="4"/>
    </row>
    <row r="183" spans="5:23" x14ac:dyDescent="0.35">
      <c r="E183" s="3"/>
      <c r="F183" s="3"/>
      <c r="G183" s="3"/>
      <c r="O183" s="4"/>
      <c r="P183" s="4"/>
      <c r="Q183" s="4"/>
      <c r="R183" s="4"/>
      <c r="S183" s="4"/>
      <c r="V183" s="4"/>
      <c r="W183" s="4"/>
    </row>
    <row r="184" spans="5:23" x14ac:dyDescent="0.35">
      <c r="E184" s="3"/>
      <c r="F184" s="3"/>
      <c r="G184" s="3"/>
      <c r="O184" s="4"/>
      <c r="P184" s="4"/>
      <c r="Q184" s="4"/>
      <c r="R184" s="4"/>
      <c r="S184" s="4"/>
      <c r="V184" s="4"/>
      <c r="W184" s="4"/>
    </row>
    <row r="185" spans="5:23" x14ac:dyDescent="0.35">
      <c r="E185" s="3"/>
      <c r="F185" s="3"/>
      <c r="G185" s="3"/>
      <c r="O185" s="4"/>
      <c r="P185" s="4"/>
      <c r="Q185" s="4"/>
      <c r="R185" s="4"/>
      <c r="S185" s="4"/>
      <c r="V185" s="4"/>
      <c r="W185" s="4"/>
    </row>
    <row r="186" spans="5:23" x14ac:dyDescent="0.35">
      <c r="E186" s="3"/>
      <c r="F186" s="3"/>
      <c r="G186" s="3"/>
      <c r="O186" s="4"/>
      <c r="P186" s="4"/>
      <c r="Q186" s="4"/>
      <c r="R186" s="4"/>
      <c r="S186" s="4"/>
      <c r="V186" s="4"/>
      <c r="W186" s="4"/>
    </row>
    <row r="187" spans="5:23" x14ac:dyDescent="0.35">
      <c r="E187" s="3"/>
      <c r="F187" s="3"/>
      <c r="G187" s="3"/>
      <c r="O187" s="4"/>
      <c r="P187" s="4"/>
      <c r="Q187" s="4"/>
      <c r="R187" s="4"/>
      <c r="S187" s="4"/>
      <c r="V187" s="4"/>
      <c r="W187" s="4"/>
    </row>
    <row r="188" spans="5:23" x14ac:dyDescent="0.35">
      <c r="E188" s="3"/>
      <c r="F188" s="3"/>
      <c r="G188" s="3"/>
      <c r="O188" s="4"/>
      <c r="P188" s="4"/>
      <c r="Q188" s="4"/>
      <c r="R188" s="4"/>
      <c r="S188" s="4"/>
      <c r="V188" s="4"/>
      <c r="W188" s="4"/>
    </row>
    <row r="189" spans="5:23" x14ac:dyDescent="0.35">
      <c r="E189" s="3"/>
      <c r="F189" s="3"/>
      <c r="G189" s="3"/>
      <c r="O189" s="4"/>
      <c r="P189" s="4"/>
      <c r="Q189" s="4"/>
      <c r="R189" s="4"/>
      <c r="S189" s="4"/>
      <c r="V189" s="4"/>
      <c r="W189" s="4"/>
    </row>
    <row r="190" spans="5:23" x14ac:dyDescent="0.35">
      <c r="E190" s="3"/>
      <c r="F190" s="3"/>
      <c r="G190" s="3"/>
      <c r="O190" s="4"/>
      <c r="P190" s="4"/>
      <c r="Q190" s="4"/>
      <c r="R190" s="4"/>
      <c r="S190" s="4"/>
      <c r="V190" s="4"/>
      <c r="W190" s="4"/>
    </row>
    <row r="191" spans="5:23" x14ac:dyDescent="0.35">
      <c r="E191" s="3"/>
      <c r="F191" s="3"/>
      <c r="G191" s="3"/>
      <c r="O191" s="4"/>
      <c r="P191" s="4"/>
      <c r="Q191" s="4"/>
      <c r="R191" s="4"/>
      <c r="S191" s="4"/>
      <c r="V191" s="4"/>
      <c r="W191" s="4"/>
    </row>
    <row r="192" spans="5:23" x14ac:dyDescent="0.35">
      <c r="E192" s="3"/>
      <c r="F192" s="3"/>
      <c r="G192" s="3"/>
      <c r="O192" s="4"/>
      <c r="P192" s="4"/>
      <c r="Q192" s="4"/>
      <c r="R192" s="4"/>
      <c r="S192" s="4"/>
      <c r="V192" s="4"/>
      <c r="W192" s="4"/>
    </row>
    <row r="193" spans="5:23" x14ac:dyDescent="0.35">
      <c r="E193" s="3"/>
      <c r="F193" s="3"/>
      <c r="G193" s="3"/>
      <c r="O193" s="4"/>
      <c r="P193" s="4"/>
      <c r="Q193" s="4"/>
      <c r="R193" s="4"/>
      <c r="S193" s="4"/>
      <c r="V193" s="4"/>
      <c r="W193" s="4"/>
    </row>
    <row r="194" spans="5:23" x14ac:dyDescent="0.35">
      <c r="E194" s="3"/>
      <c r="F194" s="3"/>
      <c r="G194" s="3"/>
      <c r="O194" s="4"/>
      <c r="P194" s="4"/>
      <c r="Q194" s="4"/>
      <c r="R194" s="4"/>
      <c r="S194" s="4"/>
      <c r="V194" s="4"/>
      <c r="W194" s="4"/>
    </row>
    <row r="195" spans="5:23" x14ac:dyDescent="0.35">
      <c r="E195" s="3"/>
      <c r="F195" s="3"/>
      <c r="G195" s="3"/>
      <c r="O195" s="4"/>
      <c r="P195" s="4"/>
      <c r="Q195" s="4"/>
      <c r="R195" s="4"/>
      <c r="S195" s="4"/>
      <c r="V195" s="4"/>
      <c r="W195" s="4"/>
    </row>
    <row r="196" spans="5:23" x14ac:dyDescent="0.35">
      <c r="E196" s="3"/>
      <c r="F196" s="3"/>
      <c r="G196" s="3"/>
      <c r="O196" s="4"/>
      <c r="P196" s="4"/>
      <c r="Q196" s="4"/>
      <c r="R196" s="4"/>
      <c r="S196" s="4"/>
      <c r="V196" s="4"/>
      <c r="W196" s="4"/>
    </row>
    <row r="197" spans="5:23" x14ac:dyDescent="0.35">
      <c r="E197" s="3"/>
      <c r="F197" s="3"/>
      <c r="G197" s="3"/>
      <c r="O197" s="4"/>
      <c r="P197" s="4"/>
      <c r="Q197" s="4"/>
      <c r="R197" s="4"/>
      <c r="S197" s="4"/>
      <c r="V197" s="4"/>
      <c r="W197" s="4"/>
    </row>
    <row r="198" spans="5:23" x14ac:dyDescent="0.35">
      <c r="E198" s="3"/>
      <c r="F198" s="3"/>
      <c r="G198" s="3"/>
      <c r="O198" s="4"/>
      <c r="P198" s="4"/>
      <c r="Q198" s="4"/>
      <c r="R198" s="4"/>
      <c r="S198" s="4"/>
      <c r="V198" s="4"/>
      <c r="W198" s="4"/>
    </row>
    <row r="199" spans="5:23" x14ac:dyDescent="0.35">
      <c r="O199" s="4"/>
      <c r="P199" s="4"/>
      <c r="Q199" s="4"/>
      <c r="R199" s="4"/>
      <c r="S199" s="4"/>
      <c r="V199" s="4"/>
      <c r="W199" s="4"/>
    </row>
    <row r="200" spans="5:23" x14ac:dyDescent="0.35">
      <c r="E200" s="3"/>
      <c r="F200" s="3"/>
      <c r="G200" s="3"/>
      <c r="O200" s="4"/>
      <c r="P200" s="4"/>
      <c r="Q200" s="4"/>
      <c r="R200" s="4"/>
      <c r="S200" s="4"/>
      <c r="V200" s="4"/>
      <c r="W200" s="4"/>
    </row>
    <row r="201" spans="5:23" x14ac:dyDescent="0.35">
      <c r="G201" s="3"/>
      <c r="O201" s="4"/>
      <c r="P201" s="4"/>
      <c r="Q201" s="4"/>
      <c r="R201" s="4"/>
      <c r="S201" s="4"/>
      <c r="V201" s="4"/>
      <c r="W201" s="4"/>
    </row>
    <row r="202" spans="5:23" x14ac:dyDescent="0.35">
      <c r="E202" s="3"/>
      <c r="F202" s="3"/>
      <c r="G202" s="3"/>
      <c r="O202" s="4"/>
      <c r="P202" s="4"/>
      <c r="Q202" s="4"/>
      <c r="R202" s="4"/>
      <c r="S202" s="4"/>
      <c r="V202" s="4"/>
      <c r="W202" s="4"/>
    </row>
    <row r="203" spans="5:23" x14ac:dyDescent="0.35">
      <c r="E203" s="3"/>
      <c r="F203" s="3"/>
      <c r="G203" s="3"/>
      <c r="O203" s="4"/>
      <c r="P203" s="4"/>
      <c r="Q203" s="4"/>
      <c r="R203" s="4"/>
      <c r="S203" s="4"/>
      <c r="V203" s="4"/>
      <c r="W203" s="4"/>
    </row>
    <row r="204" spans="5:23" x14ac:dyDescent="0.35">
      <c r="E204" s="3"/>
      <c r="F204" s="3"/>
      <c r="G204" s="3"/>
      <c r="O204" s="4"/>
      <c r="P204" s="4"/>
      <c r="Q204" s="4"/>
      <c r="R204" s="4"/>
      <c r="S204" s="4"/>
      <c r="V204" s="4"/>
      <c r="W204" s="4"/>
    </row>
    <row r="205" spans="5:23" x14ac:dyDescent="0.35">
      <c r="E205" s="3"/>
      <c r="F205" s="3"/>
      <c r="G205" s="3"/>
      <c r="O205" s="4"/>
      <c r="P205" s="4"/>
      <c r="Q205" s="4"/>
      <c r="R205" s="4"/>
      <c r="S205" s="4"/>
      <c r="V205" s="4"/>
      <c r="W205" s="4"/>
    </row>
    <row r="206" spans="5:23" x14ac:dyDescent="0.35">
      <c r="E206" s="3"/>
      <c r="F206" s="3"/>
      <c r="G206" s="3"/>
      <c r="O206" s="4"/>
      <c r="P206" s="4"/>
      <c r="Q206" s="4"/>
      <c r="R206" s="4"/>
      <c r="S206" s="4"/>
      <c r="V206" s="4"/>
      <c r="W206" s="4"/>
    </row>
    <row r="207" spans="5:23" x14ac:dyDescent="0.35">
      <c r="E207" s="3"/>
      <c r="F207" s="3"/>
      <c r="G207" s="3"/>
      <c r="O207" s="4"/>
      <c r="P207" s="4"/>
      <c r="Q207" s="4"/>
      <c r="R207" s="4"/>
      <c r="S207" s="4"/>
      <c r="V207" s="4"/>
      <c r="W207" s="4"/>
    </row>
    <row r="208" spans="5:23" x14ac:dyDescent="0.35">
      <c r="E208" s="3"/>
      <c r="F208" s="3"/>
      <c r="G208" s="3"/>
      <c r="O208" s="4"/>
      <c r="P208" s="4"/>
      <c r="Q208" s="4"/>
      <c r="R208" s="4"/>
      <c r="S208" s="4"/>
      <c r="V208" s="4"/>
      <c r="W208" s="4"/>
    </row>
    <row r="209" spans="5:23" x14ac:dyDescent="0.35">
      <c r="G209" s="3"/>
      <c r="O209" s="4"/>
      <c r="P209" s="4"/>
      <c r="Q209" s="4"/>
      <c r="R209" s="4"/>
      <c r="S209" s="4"/>
      <c r="V209" s="4"/>
      <c r="W209" s="4"/>
    </row>
    <row r="210" spans="5:23" x14ac:dyDescent="0.35">
      <c r="O210" s="4"/>
      <c r="P210" s="4"/>
      <c r="Q210" s="4"/>
      <c r="R210" s="4"/>
      <c r="S210" s="4"/>
      <c r="V210" s="4"/>
      <c r="W210" s="4"/>
    </row>
    <row r="211" spans="5:23" x14ac:dyDescent="0.35">
      <c r="O211" s="4"/>
      <c r="P211" s="4"/>
      <c r="Q211" s="4"/>
      <c r="R211" s="4"/>
      <c r="S211" s="4"/>
      <c r="V211" s="4"/>
      <c r="W211" s="4"/>
    </row>
    <row r="212" spans="5:23" x14ac:dyDescent="0.35">
      <c r="O212" s="4"/>
      <c r="P212" s="4"/>
      <c r="Q212" s="4"/>
      <c r="R212" s="4"/>
      <c r="S212" s="4"/>
      <c r="V212" s="4"/>
      <c r="W212" s="4"/>
    </row>
    <row r="213" spans="5:23" x14ac:dyDescent="0.35">
      <c r="O213" s="4"/>
      <c r="P213" s="4"/>
      <c r="Q213" s="4"/>
      <c r="R213" s="4"/>
      <c r="S213" s="4"/>
      <c r="V213" s="4"/>
      <c r="W213" s="4"/>
    </row>
    <row r="214" spans="5:23" x14ac:dyDescent="0.35">
      <c r="E214" s="3"/>
      <c r="F214" s="3"/>
      <c r="G214" s="3"/>
      <c r="O214" s="4"/>
      <c r="P214" s="4"/>
      <c r="Q214" s="4"/>
      <c r="R214" s="4"/>
      <c r="S214" s="4"/>
      <c r="V214" s="4"/>
      <c r="W214" s="4"/>
    </row>
    <row r="215" spans="5:23" x14ac:dyDescent="0.35">
      <c r="E215" s="3"/>
      <c r="F215" s="3"/>
      <c r="G215" s="3"/>
      <c r="O215" s="4"/>
      <c r="P215" s="4"/>
      <c r="Q215" s="4"/>
      <c r="R215" s="4"/>
      <c r="S215" s="4"/>
      <c r="V215" s="4"/>
      <c r="W215" s="4"/>
    </row>
    <row r="216" spans="5:23" x14ac:dyDescent="0.35">
      <c r="E216" s="3"/>
      <c r="G216" s="3"/>
      <c r="O216" s="4"/>
      <c r="P216" s="4"/>
      <c r="Q216" s="4"/>
      <c r="R216" s="4"/>
      <c r="S216" s="4"/>
      <c r="V216" s="4"/>
      <c r="W216" s="4"/>
    </row>
    <row r="217" spans="5:23" x14ac:dyDescent="0.35">
      <c r="E217" s="3"/>
      <c r="F217" s="3"/>
      <c r="G217" s="3"/>
      <c r="O217" s="4"/>
      <c r="P217" s="4"/>
      <c r="Q217" s="4"/>
      <c r="R217" s="4"/>
      <c r="S217" s="4"/>
      <c r="V217" s="4"/>
      <c r="W217" s="4"/>
    </row>
    <row r="218" spans="5:23" x14ac:dyDescent="0.35">
      <c r="E218" s="3"/>
      <c r="F218" s="3"/>
      <c r="G218" s="3"/>
      <c r="O218" s="4"/>
      <c r="P218" s="4"/>
      <c r="Q218" s="4"/>
      <c r="R218" s="4"/>
      <c r="S218" s="4"/>
      <c r="V218" s="4"/>
      <c r="W218" s="4"/>
    </row>
    <row r="219" spans="5:23" x14ac:dyDescent="0.35">
      <c r="E219" s="3"/>
      <c r="F219" s="3"/>
      <c r="G219" s="3"/>
      <c r="O219" s="4"/>
      <c r="P219" s="4"/>
      <c r="Q219" s="4"/>
      <c r="R219" s="4"/>
      <c r="S219" s="4"/>
      <c r="V219" s="4"/>
      <c r="W219" s="4"/>
    </row>
    <row r="220" spans="5:23" x14ac:dyDescent="0.35">
      <c r="E220" s="3"/>
      <c r="F220" s="3"/>
      <c r="G220" s="3"/>
      <c r="O220" s="4"/>
      <c r="P220" s="4"/>
      <c r="Q220" s="4"/>
      <c r="R220" s="4"/>
      <c r="S220" s="4"/>
      <c r="V220" s="4"/>
      <c r="W220" s="4"/>
    </row>
    <row r="221" spans="5:23" x14ac:dyDescent="0.35">
      <c r="E221" s="3"/>
      <c r="F221" s="3"/>
      <c r="G221" s="3"/>
      <c r="O221" s="4"/>
      <c r="P221" s="4"/>
      <c r="Q221" s="4"/>
      <c r="R221" s="4"/>
      <c r="S221" s="4"/>
      <c r="V221" s="4"/>
      <c r="W221" s="4"/>
    </row>
    <row r="222" spans="5:23" x14ac:dyDescent="0.35">
      <c r="E222" s="3"/>
      <c r="F222" s="3"/>
      <c r="G222" s="3"/>
      <c r="O222" s="4"/>
      <c r="P222" s="4"/>
      <c r="Q222" s="4"/>
      <c r="R222" s="4"/>
      <c r="S222" s="4"/>
      <c r="V222" s="4"/>
      <c r="W222" s="4"/>
    </row>
    <row r="223" spans="5:23" x14ac:dyDescent="0.35">
      <c r="E223" s="3"/>
      <c r="F223" s="3"/>
      <c r="G223" s="3"/>
      <c r="O223" s="4"/>
      <c r="P223" s="4"/>
      <c r="Q223" s="4"/>
      <c r="R223" s="4"/>
      <c r="S223" s="4"/>
      <c r="V223" s="4"/>
      <c r="W223" s="4"/>
    </row>
    <row r="224" spans="5:23" x14ac:dyDescent="0.35">
      <c r="E224" s="3"/>
      <c r="F224" s="3"/>
      <c r="G224" s="3"/>
      <c r="O224" s="4"/>
      <c r="P224" s="4"/>
      <c r="Q224" s="4"/>
      <c r="R224" s="4"/>
      <c r="S224" s="4"/>
      <c r="V224" s="4"/>
      <c r="W224" s="4"/>
    </row>
    <row r="225" spans="5:23" x14ac:dyDescent="0.35">
      <c r="E225" s="3"/>
      <c r="F225" s="3"/>
      <c r="G225" s="3"/>
      <c r="O225" s="4"/>
      <c r="P225" s="4"/>
      <c r="Q225" s="4"/>
      <c r="R225" s="4"/>
      <c r="S225" s="4"/>
      <c r="V225" s="4"/>
      <c r="W225" s="4"/>
    </row>
    <row r="226" spans="5:23" x14ac:dyDescent="0.35">
      <c r="E226" s="3"/>
      <c r="F226" s="3"/>
      <c r="G226" s="3"/>
      <c r="O226" s="4"/>
      <c r="P226" s="4"/>
      <c r="Q226" s="4"/>
      <c r="R226" s="4"/>
      <c r="S226" s="4"/>
      <c r="V226" s="4"/>
      <c r="W226" s="4"/>
    </row>
    <row r="227" spans="5:23" x14ac:dyDescent="0.35">
      <c r="E227" s="3"/>
      <c r="F227" s="3"/>
      <c r="G227" s="3"/>
      <c r="O227" s="4"/>
      <c r="P227" s="4"/>
      <c r="Q227" s="4"/>
      <c r="R227" s="4"/>
      <c r="S227" s="4"/>
      <c r="V227" s="4"/>
      <c r="W227" s="4"/>
    </row>
    <row r="228" spans="5:23" x14ac:dyDescent="0.35">
      <c r="E228" s="3"/>
      <c r="F228" s="3"/>
      <c r="G228" s="3"/>
      <c r="O228" s="4"/>
      <c r="P228" s="4"/>
      <c r="Q228" s="4"/>
      <c r="R228" s="4"/>
      <c r="S228" s="4"/>
      <c r="V228" s="4"/>
      <c r="W228" s="4"/>
    </row>
    <row r="229" spans="5:23" x14ac:dyDescent="0.35">
      <c r="E229" s="3"/>
      <c r="F229" s="3"/>
      <c r="G229" s="3"/>
      <c r="O229" s="4"/>
      <c r="P229" s="4"/>
      <c r="Q229" s="4"/>
      <c r="R229" s="4"/>
      <c r="S229" s="4"/>
      <c r="V229" s="4"/>
      <c r="W229" s="4"/>
    </row>
    <row r="230" spans="5:23" x14ac:dyDescent="0.35">
      <c r="G230" s="3"/>
      <c r="O230" s="4"/>
      <c r="P230" s="4"/>
      <c r="Q230" s="4"/>
      <c r="R230" s="4"/>
      <c r="S230" s="4"/>
      <c r="V230" s="4"/>
      <c r="W230" s="4"/>
    </row>
    <row r="231" spans="5:23" x14ac:dyDescent="0.35">
      <c r="G231" s="3"/>
      <c r="O231" s="4"/>
      <c r="P231" s="4"/>
      <c r="Q231" s="4"/>
      <c r="R231" s="4"/>
      <c r="S231" s="4"/>
      <c r="V231" s="4"/>
      <c r="W231" s="4"/>
    </row>
    <row r="232" spans="5:23" x14ac:dyDescent="0.35">
      <c r="O232" s="4"/>
      <c r="P232" s="4"/>
      <c r="Q232" s="4"/>
      <c r="R232" s="4"/>
      <c r="S232" s="4"/>
      <c r="V232" s="4"/>
      <c r="W232" s="4"/>
    </row>
    <row r="233" spans="5:23" x14ac:dyDescent="0.35">
      <c r="O233" s="4"/>
      <c r="P233" s="4"/>
      <c r="Q233" s="4"/>
      <c r="R233" s="4"/>
      <c r="S233" s="4"/>
      <c r="V233" s="4"/>
      <c r="W233" s="4"/>
    </row>
    <row r="234" spans="5:23" x14ac:dyDescent="0.35">
      <c r="E234" s="3"/>
      <c r="F234" s="3"/>
      <c r="G234" s="3"/>
      <c r="O234" s="4"/>
      <c r="P234" s="4"/>
      <c r="Q234" s="4"/>
      <c r="R234" s="4"/>
      <c r="S234" s="4"/>
      <c r="V234" s="4"/>
      <c r="W234" s="4"/>
    </row>
    <row r="235" spans="5:23" x14ac:dyDescent="0.35">
      <c r="E235" s="3"/>
      <c r="F235" s="3"/>
      <c r="G235" s="3"/>
      <c r="O235" s="4"/>
      <c r="P235" s="4"/>
      <c r="Q235" s="4"/>
      <c r="R235" s="4"/>
      <c r="S235" s="4"/>
      <c r="V235" s="4"/>
      <c r="W235" s="4"/>
    </row>
    <row r="236" spans="5:23" x14ac:dyDescent="0.35">
      <c r="E236" s="3"/>
      <c r="F236" s="3"/>
      <c r="G236" s="3"/>
      <c r="O236" s="4"/>
      <c r="P236" s="4"/>
      <c r="Q236" s="4"/>
      <c r="R236" s="4"/>
      <c r="S236" s="4"/>
      <c r="V236" s="4"/>
      <c r="W236" s="4"/>
    </row>
    <row r="237" spans="5:23" x14ac:dyDescent="0.35">
      <c r="E237" s="3"/>
      <c r="F237" s="3"/>
      <c r="G237" s="3"/>
      <c r="O237" s="4"/>
      <c r="P237" s="4"/>
      <c r="Q237" s="4"/>
      <c r="R237" s="4"/>
      <c r="S237" s="4"/>
      <c r="V237" s="4"/>
      <c r="W237" s="4"/>
    </row>
    <row r="238" spans="5:23" x14ac:dyDescent="0.35">
      <c r="G238" s="3"/>
      <c r="O238" s="4"/>
      <c r="P238" s="4"/>
      <c r="Q238" s="4"/>
      <c r="R238" s="4"/>
      <c r="S238" s="4"/>
      <c r="V238" s="4"/>
      <c r="W238" s="4"/>
    </row>
    <row r="239" spans="5:23" x14ac:dyDescent="0.35">
      <c r="E239" s="3"/>
      <c r="F239" s="3"/>
      <c r="G239" s="3"/>
      <c r="O239" s="4"/>
      <c r="P239" s="4"/>
      <c r="Q239" s="4"/>
      <c r="R239" s="4"/>
      <c r="S239" s="4"/>
      <c r="V239" s="4"/>
      <c r="W239" s="4"/>
    </row>
    <row r="240" spans="5:23" x14ac:dyDescent="0.35">
      <c r="E240" s="3"/>
      <c r="F240" s="3"/>
      <c r="G240" s="3"/>
      <c r="O240" s="4"/>
      <c r="P240" s="4"/>
      <c r="Q240" s="4"/>
      <c r="R240" s="4"/>
      <c r="S240" s="4"/>
      <c r="V240" s="4"/>
      <c r="W240" s="4"/>
    </row>
    <row r="241" spans="5:23" x14ac:dyDescent="0.35">
      <c r="E241" s="3"/>
      <c r="G241" s="3"/>
      <c r="O241" s="4"/>
      <c r="P241" s="4"/>
      <c r="Q241" s="4"/>
      <c r="R241" s="4"/>
      <c r="S241" s="4"/>
      <c r="V241" s="4"/>
      <c r="W241" s="4"/>
    </row>
    <row r="242" spans="5:23" x14ac:dyDescent="0.35">
      <c r="E242" s="3"/>
      <c r="F242" s="3"/>
      <c r="G242" s="3"/>
      <c r="O242" s="4"/>
      <c r="P242" s="4"/>
      <c r="Q242" s="4"/>
      <c r="R242" s="4"/>
      <c r="S242" s="4"/>
      <c r="V242" s="4"/>
      <c r="W242" s="4"/>
    </row>
    <row r="243" spans="5:23" x14ac:dyDescent="0.35">
      <c r="E243" s="3"/>
      <c r="F243" s="3"/>
      <c r="G243" s="3"/>
      <c r="O243" s="4"/>
      <c r="P243" s="4"/>
      <c r="Q243" s="4"/>
      <c r="R243" s="4"/>
      <c r="S243" s="4"/>
      <c r="V243" s="4"/>
      <c r="W243" s="4"/>
    </row>
    <row r="244" spans="5:23" x14ac:dyDescent="0.35">
      <c r="E244" s="3"/>
      <c r="F244" s="3"/>
      <c r="G244" s="3"/>
      <c r="O244" s="4"/>
      <c r="P244" s="4"/>
      <c r="Q244" s="4"/>
      <c r="R244" s="4"/>
      <c r="S244" s="4"/>
      <c r="V244" s="4"/>
      <c r="W244" s="4"/>
    </row>
    <row r="245" spans="5:23" x14ac:dyDescent="0.35">
      <c r="E245" s="3"/>
      <c r="F245" s="3"/>
      <c r="G245" s="3"/>
      <c r="O245" s="4"/>
      <c r="P245" s="4"/>
      <c r="Q245" s="4"/>
      <c r="R245" s="4"/>
      <c r="S245" s="4"/>
      <c r="V245" s="4"/>
      <c r="W245" s="4"/>
    </row>
    <row r="246" spans="5:23" x14ac:dyDescent="0.35">
      <c r="E246" s="3"/>
      <c r="F246" s="3"/>
      <c r="G246" s="3"/>
      <c r="O246" s="4"/>
      <c r="P246" s="4"/>
      <c r="Q246" s="4"/>
      <c r="R246" s="4"/>
      <c r="S246" s="4"/>
      <c r="V246" s="4"/>
      <c r="W246" s="4"/>
    </row>
    <row r="247" spans="5:23" x14ac:dyDescent="0.35">
      <c r="E247" s="3"/>
      <c r="F247" s="3"/>
      <c r="G247" s="3"/>
      <c r="O247" s="4"/>
      <c r="P247" s="4"/>
      <c r="Q247" s="4"/>
      <c r="R247" s="4"/>
      <c r="S247" s="4"/>
      <c r="V247" s="4"/>
      <c r="W247" s="4"/>
    </row>
    <row r="248" spans="5:23" x14ac:dyDescent="0.35">
      <c r="E248" s="3"/>
      <c r="F248" s="3"/>
      <c r="G248" s="3"/>
      <c r="O248" s="4"/>
      <c r="P248" s="4"/>
      <c r="Q248" s="4"/>
      <c r="R248" s="4"/>
      <c r="S248" s="4"/>
      <c r="V248" s="4"/>
      <c r="W248" s="4"/>
    </row>
    <row r="249" spans="5:23" x14ac:dyDescent="0.35">
      <c r="E249" s="3"/>
      <c r="G249" s="3"/>
      <c r="O249" s="4"/>
      <c r="P249" s="4"/>
      <c r="Q249" s="4"/>
      <c r="R249" s="4"/>
      <c r="S249" s="4"/>
      <c r="V249" s="4"/>
      <c r="W249" s="4"/>
    </row>
    <row r="250" spans="5:23" x14ac:dyDescent="0.35">
      <c r="E250" s="3"/>
      <c r="F250" s="3"/>
      <c r="G250" s="3"/>
      <c r="O250" s="4"/>
      <c r="P250" s="4"/>
      <c r="Q250" s="4"/>
      <c r="R250" s="4"/>
      <c r="S250" s="4"/>
      <c r="V250" s="4"/>
      <c r="W250" s="4"/>
    </row>
    <row r="251" spans="5:23" x14ac:dyDescent="0.35">
      <c r="E251" s="3"/>
      <c r="F251" s="3"/>
      <c r="G251" s="3"/>
      <c r="O251" s="4"/>
      <c r="P251" s="4"/>
      <c r="Q251" s="4"/>
      <c r="R251" s="4"/>
      <c r="S251" s="4"/>
      <c r="V251" s="4"/>
      <c r="W251" s="4"/>
    </row>
    <row r="252" spans="5:23" x14ac:dyDescent="0.35">
      <c r="E252" s="3"/>
      <c r="F252" s="3"/>
      <c r="G252" s="3"/>
      <c r="O252" s="4"/>
      <c r="P252" s="4"/>
      <c r="Q252" s="4"/>
      <c r="R252" s="4"/>
      <c r="S252" s="4"/>
      <c r="V252" s="4"/>
      <c r="W252" s="4"/>
    </row>
    <row r="253" spans="5:23" x14ac:dyDescent="0.35">
      <c r="G253" s="3"/>
      <c r="O253" s="4"/>
      <c r="P253" s="4"/>
      <c r="Q253" s="4"/>
      <c r="R253" s="4"/>
      <c r="S253" s="4"/>
      <c r="V253" s="4"/>
      <c r="W253" s="4"/>
    </row>
    <row r="254" spans="5:23" x14ac:dyDescent="0.35">
      <c r="O254" s="4"/>
      <c r="P254" s="4"/>
      <c r="Q254" s="4"/>
      <c r="R254" s="4"/>
      <c r="S254" s="4"/>
      <c r="V254" s="4"/>
      <c r="W254" s="4"/>
    </row>
    <row r="255" spans="5:23" x14ac:dyDescent="0.35">
      <c r="E255" s="3"/>
      <c r="F255" s="3"/>
      <c r="G255" s="3"/>
      <c r="O255" s="4"/>
      <c r="P255" s="4"/>
      <c r="Q255" s="4"/>
      <c r="R255" s="4"/>
      <c r="S255" s="4"/>
      <c r="V255" s="4"/>
      <c r="W255" s="4"/>
    </row>
    <row r="256" spans="5:23" x14ac:dyDescent="0.35">
      <c r="E256" s="3"/>
      <c r="F256" s="3"/>
      <c r="G256" s="3"/>
      <c r="O256" s="4"/>
      <c r="P256" s="4"/>
      <c r="Q256" s="4"/>
      <c r="R256" s="4"/>
      <c r="S256" s="4"/>
      <c r="V256" s="4"/>
      <c r="W256" s="4"/>
    </row>
    <row r="257" spans="5:23" x14ac:dyDescent="0.35">
      <c r="E257" s="3"/>
      <c r="G257" s="3"/>
      <c r="O257" s="4"/>
      <c r="P257" s="4"/>
      <c r="Q257" s="4"/>
      <c r="R257" s="4"/>
      <c r="S257" s="4"/>
      <c r="V257" s="4"/>
      <c r="W257" s="4"/>
    </row>
    <row r="258" spans="5:23" x14ac:dyDescent="0.35">
      <c r="E258" s="3"/>
      <c r="F258" s="3"/>
      <c r="G258" s="3"/>
      <c r="O258" s="4"/>
      <c r="P258" s="4"/>
      <c r="Q258" s="4"/>
      <c r="R258" s="4"/>
      <c r="S258" s="4"/>
      <c r="V258" s="4"/>
      <c r="W258" s="4"/>
    </row>
    <row r="259" spans="5:23" x14ac:dyDescent="0.35">
      <c r="E259" s="3"/>
      <c r="F259" s="3"/>
      <c r="G259" s="3"/>
      <c r="O259" s="4"/>
      <c r="P259" s="4"/>
      <c r="Q259" s="4"/>
      <c r="R259" s="4"/>
      <c r="S259" s="4"/>
      <c r="V259" s="4"/>
      <c r="W259" s="4"/>
    </row>
    <row r="260" spans="5:23" x14ac:dyDescent="0.35">
      <c r="E260" s="3"/>
      <c r="F260" s="3"/>
      <c r="G260" s="3"/>
      <c r="O260" s="4"/>
      <c r="P260" s="4"/>
      <c r="Q260" s="4"/>
      <c r="R260" s="4"/>
      <c r="S260" s="4"/>
      <c r="V260" s="4"/>
      <c r="W260" s="4"/>
    </row>
    <row r="261" spans="5:23" x14ac:dyDescent="0.35">
      <c r="E261" s="3"/>
      <c r="F261" s="3"/>
      <c r="G261" s="3"/>
      <c r="O261" s="4"/>
      <c r="P261" s="4"/>
      <c r="Q261" s="4"/>
      <c r="R261" s="4"/>
      <c r="S261" s="4"/>
      <c r="V261" s="4"/>
      <c r="W261" s="4"/>
    </row>
    <row r="262" spans="5:23" x14ac:dyDescent="0.35">
      <c r="E262" s="3"/>
      <c r="F262" s="3"/>
      <c r="G262" s="3"/>
      <c r="O262" s="4"/>
      <c r="P262" s="4"/>
      <c r="Q262" s="4"/>
      <c r="R262" s="4"/>
      <c r="S262" s="4"/>
      <c r="V262" s="4"/>
      <c r="W262" s="4"/>
    </row>
    <row r="263" spans="5:23" x14ac:dyDescent="0.35">
      <c r="G263" s="3"/>
      <c r="O263" s="4"/>
      <c r="P263" s="4"/>
      <c r="Q263" s="4"/>
      <c r="R263" s="4"/>
      <c r="S263" s="4"/>
      <c r="V263" s="4"/>
      <c r="W263" s="4"/>
    </row>
    <row r="264" spans="5:23" x14ac:dyDescent="0.35">
      <c r="E264" s="3"/>
      <c r="G264" s="3"/>
      <c r="O264" s="4"/>
      <c r="P264" s="4"/>
      <c r="Q264" s="4"/>
      <c r="R264" s="4"/>
      <c r="S264" s="4"/>
      <c r="V264" s="4"/>
      <c r="W264" s="4"/>
    </row>
    <row r="265" spans="5:23" x14ac:dyDescent="0.35">
      <c r="E265" s="3"/>
      <c r="F265" s="3"/>
      <c r="G265" s="3"/>
      <c r="O265" s="4"/>
      <c r="P265" s="4"/>
      <c r="Q265" s="4"/>
      <c r="R265" s="4"/>
      <c r="S265" s="4"/>
      <c r="V265" s="4"/>
      <c r="W265" s="4"/>
    </row>
    <row r="266" spans="5:23" x14ac:dyDescent="0.35">
      <c r="E266" s="3"/>
      <c r="F266" s="3"/>
      <c r="G266" s="3"/>
      <c r="O266" s="4"/>
      <c r="P266" s="4"/>
      <c r="Q266" s="4"/>
      <c r="R266" s="4"/>
      <c r="S266" s="4"/>
      <c r="V266" s="4"/>
      <c r="W266" s="4"/>
    </row>
    <row r="267" spans="5:23" x14ac:dyDescent="0.35">
      <c r="E267" s="3"/>
      <c r="F267" s="3"/>
      <c r="G267" s="3"/>
      <c r="O267" s="4"/>
      <c r="P267" s="4"/>
      <c r="Q267" s="4"/>
      <c r="R267" s="4"/>
      <c r="S267" s="4"/>
      <c r="V267" s="4"/>
      <c r="W267" s="4"/>
    </row>
    <row r="268" spans="5:23" x14ac:dyDescent="0.35">
      <c r="E268" s="3"/>
      <c r="F268" s="3"/>
      <c r="G268" s="3"/>
      <c r="O268" s="4"/>
      <c r="P268" s="4"/>
      <c r="Q268" s="4"/>
      <c r="R268" s="4"/>
      <c r="S268" s="4"/>
      <c r="V268" s="4"/>
      <c r="W268" s="4"/>
    </row>
    <row r="269" spans="5:23" x14ac:dyDescent="0.35">
      <c r="E269" s="3"/>
      <c r="F269" s="3"/>
      <c r="G269" s="3"/>
      <c r="O269" s="4"/>
      <c r="P269" s="4"/>
      <c r="Q269" s="4"/>
      <c r="R269" s="4"/>
      <c r="S269" s="4"/>
      <c r="V269" s="4"/>
      <c r="W269" s="4"/>
    </row>
    <row r="270" spans="5:23" x14ac:dyDescent="0.35">
      <c r="E270" s="3"/>
      <c r="F270" s="3"/>
      <c r="G270" s="3"/>
      <c r="O270" s="4"/>
      <c r="P270" s="4"/>
      <c r="Q270" s="4"/>
      <c r="R270" s="4"/>
      <c r="S270" s="4"/>
      <c r="V270" s="4"/>
      <c r="W270" s="4"/>
    </row>
    <row r="271" spans="5:23" x14ac:dyDescent="0.35">
      <c r="E271" s="3"/>
      <c r="F271" s="3"/>
      <c r="G271" s="3"/>
      <c r="O271" s="4"/>
      <c r="P271" s="4"/>
      <c r="Q271" s="4"/>
      <c r="R271" s="4"/>
      <c r="S271" s="4"/>
      <c r="V271" s="4"/>
      <c r="W271" s="4"/>
    </row>
    <row r="272" spans="5:23" x14ac:dyDescent="0.35">
      <c r="E272" s="3"/>
      <c r="F272" s="3"/>
      <c r="G272" s="3"/>
      <c r="O272" s="4"/>
      <c r="P272" s="4"/>
      <c r="Q272" s="4"/>
      <c r="R272" s="4"/>
      <c r="S272" s="4"/>
      <c r="V272" s="4"/>
      <c r="W272" s="4"/>
    </row>
    <row r="273" spans="5:23" x14ac:dyDescent="0.35">
      <c r="E273" s="3"/>
      <c r="F273" s="3"/>
      <c r="G273" s="3"/>
      <c r="O273" s="4"/>
      <c r="P273" s="4"/>
      <c r="Q273" s="4"/>
      <c r="R273" s="4"/>
      <c r="S273" s="4"/>
      <c r="V273" s="4"/>
      <c r="W273" s="4"/>
    </row>
    <row r="274" spans="5:23" x14ac:dyDescent="0.35">
      <c r="E274" s="3"/>
      <c r="F274" s="3"/>
      <c r="G274" s="3"/>
      <c r="O274" s="4"/>
      <c r="P274" s="4"/>
      <c r="Q274" s="4"/>
      <c r="R274" s="4"/>
      <c r="S274" s="4"/>
      <c r="V274" s="4"/>
      <c r="W274" s="4"/>
    </row>
    <row r="275" spans="5:23" x14ac:dyDescent="0.35">
      <c r="E275" s="3"/>
      <c r="F275" s="3"/>
      <c r="G275" s="3"/>
      <c r="O275" s="4"/>
      <c r="P275" s="4"/>
      <c r="Q275" s="4"/>
      <c r="R275" s="4"/>
      <c r="S275" s="4"/>
      <c r="V275" s="4"/>
      <c r="W275" s="4"/>
    </row>
    <row r="276" spans="5:23" x14ac:dyDescent="0.35">
      <c r="E276" s="3"/>
      <c r="F276" s="3"/>
      <c r="G276" s="3"/>
      <c r="O276" s="4"/>
      <c r="P276" s="4"/>
      <c r="Q276" s="4"/>
      <c r="R276" s="4"/>
      <c r="S276" s="4"/>
      <c r="V276" s="4"/>
      <c r="W276" s="4"/>
    </row>
    <row r="277" spans="5:23" x14ac:dyDescent="0.35">
      <c r="E277" s="3"/>
      <c r="F277" s="3"/>
      <c r="G277" s="3"/>
      <c r="O277" s="4"/>
      <c r="P277" s="4"/>
      <c r="Q277" s="4"/>
      <c r="R277" s="4"/>
      <c r="S277" s="4"/>
      <c r="V277" s="4"/>
      <c r="W277" s="4"/>
    </row>
    <row r="278" spans="5:23" x14ac:dyDescent="0.35">
      <c r="E278" s="3"/>
      <c r="F278" s="3"/>
      <c r="G278" s="3"/>
      <c r="O278" s="4"/>
      <c r="P278" s="4"/>
      <c r="Q278" s="4"/>
      <c r="R278" s="4"/>
      <c r="S278" s="4"/>
      <c r="V278" s="4"/>
      <c r="W278" s="4"/>
    </row>
    <row r="279" spans="5:23" x14ac:dyDescent="0.35">
      <c r="E279" s="3"/>
      <c r="F279" s="3"/>
      <c r="G279" s="3"/>
      <c r="O279" s="4"/>
      <c r="P279" s="4"/>
      <c r="Q279" s="4"/>
      <c r="R279" s="4"/>
      <c r="S279" s="4"/>
      <c r="V279" s="4"/>
      <c r="W279" s="4"/>
    </row>
    <row r="280" spans="5:23" x14ac:dyDescent="0.35">
      <c r="E280" s="3"/>
      <c r="F280" s="3"/>
      <c r="G280" s="3"/>
      <c r="O280" s="4"/>
      <c r="P280" s="4"/>
      <c r="Q280" s="4"/>
      <c r="R280" s="4"/>
      <c r="S280" s="4"/>
      <c r="V280" s="4"/>
      <c r="W280" s="4"/>
    </row>
    <row r="281" spans="5:23" x14ac:dyDescent="0.35">
      <c r="E281" s="3"/>
      <c r="F281" s="3"/>
      <c r="G281" s="3"/>
      <c r="O281" s="4"/>
      <c r="P281" s="4"/>
      <c r="Q281" s="4"/>
      <c r="R281" s="4"/>
      <c r="S281" s="4"/>
      <c r="V281" s="4"/>
      <c r="W281" s="4"/>
    </row>
    <row r="282" spans="5:23" x14ac:dyDescent="0.35">
      <c r="E282" s="3"/>
      <c r="F282" s="3"/>
      <c r="G282" s="3"/>
      <c r="O282" s="4"/>
      <c r="P282" s="4"/>
      <c r="Q282" s="4"/>
      <c r="R282" s="4"/>
      <c r="S282" s="4"/>
      <c r="V282" s="4"/>
      <c r="W282" s="4"/>
    </row>
    <row r="283" spans="5:23" x14ac:dyDescent="0.35">
      <c r="E283" s="3"/>
      <c r="F283" s="3"/>
      <c r="G283" s="3"/>
      <c r="O283" s="4"/>
      <c r="P283" s="4"/>
      <c r="Q283" s="4"/>
      <c r="R283" s="4"/>
      <c r="S283" s="4"/>
      <c r="V283" s="4"/>
      <c r="W283" s="4"/>
    </row>
    <row r="284" spans="5:23" x14ac:dyDescent="0.35">
      <c r="E284" s="3"/>
      <c r="F284" s="3"/>
      <c r="G284" s="3"/>
      <c r="O284" s="4"/>
      <c r="P284" s="4"/>
      <c r="Q284" s="4"/>
      <c r="R284" s="4"/>
      <c r="S284" s="4"/>
      <c r="V284" s="4"/>
      <c r="W284" s="4"/>
    </row>
    <row r="285" spans="5:23" x14ac:dyDescent="0.35">
      <c r="E285" s="3"/>
      <c r="F285" s="3"/>
      <c r="G285" s="3"/>
      <c r="O285" s="4"/>
      <c r="P285" s="4"/>
      <c r="Q285" s="4"/>
      <c r="R285" s="4"/>
      <c r="S285" s="4"/>
      <c r="V285" s="4"/>
      <c r="W285" s="4"/>
    </row>
    <row r="286" spans="5:23" x14ac:dyDescent="0.35">
      <c r="E286" s="3"/>
      <c r="F286" s="3"/>
      <c r="G286" s="3"/>
      <c r="O286" s="4"/>
      <c r="P286" s="4"/>
      <c r="Q286" s="4"/>
      <c r="R286" s="4"/>
      <c r="S286" s="4"/>
      <c r="V286" s="4"/>
      <c r="W286" s="4"/>
    </row>
    <row r="287" spans="5:23" x14ac:dyDescent="0.35">
      <c r="E287" s="3"/>
      <c r="F287" s="3"/>
      <c r="G287" s="3"/>
      <c r="O287" s="4"/>
      <c r="P287" s="4"/>
      <c r="Q287" s="4"/>
      <c r="R287" s="4"/>
      <c r="S287" s="4"/>
      <c r="V287" s="4"/>
      <c r="W287" s="4"/>
    </row>
    <row r="288" spans="5:23" x14ac:dyDescent="0.35">
      <c r="E288" s="3"/>
      <c r="F288" s="3"/>
      <c r="G288" s="3"/>
      <c r="O288" s="4"/>
      <c r="P288" s="4"/>
      <c r="Q288" s="4"/>
      <c r="R288" s="4"/>
      <c r="S288" s="4"/>
      <c r="V288" s="4"/>
      <c r="W288" s="4"/>
    </row>
    <row r="289" spans="5:23" x14ac:dyDescent="0.35">
      <c r="E289" s="3"/>
      <c r="F289" s="3"/>
      <c r="G289" s="3"/>
      <c r="O289" s="4"/>
      <c r="P289" s="4"/>
      <c r="Q289" s="4"/>
      <c r="R289" s="4"/>
      <c r="S289" s="4"/>
      <c r="V289" s="4"/>
      <c r="W289" s="4"/>
    </row>
    <row r="290" spans="5:23" x14ac:dyDescent="0.35">
      <c r="E290" s="3"/>
      <c r="F290" s="3"/>
      <c r="G290" s="3"/>
      <c r="O290" s="4"/>
      <c r="P290" s="4"/>
      <c r="Q290" s="4"/>
      <c r="R290" s="4"/>
      <c r="S290" s="4"/>
      <c r="V290" s="4"/>
      <c r="W290" s="4"/>
    </row>
    <row r="291" spans="5:23" x14ac:dyDescent="0.35">
      <c r="E291" s="3"/>
      <c r="F291" s="3"/>
      <c r="G291" s="3"/>
      <c r="O291" s="4"/>
      <c r="P291" s="4"/>
      <c r="Q291" s="4"/>
      <c r="R291" s="4"/>
      <c r="S291" s="4"/>
      <c r="V291" s="4"/>
      <c r="W291" s="4"/>
    </row>
    <row r="292" spans="5:23" x14ac:dyDescent="0.35">
      <c r="E292" s="3"/>
      <c r="F292" s="3"/>
      <c r="G292" s="3"/>
      <c r="O292" s="4"/>
      <c r="P292" s="4"/>
      <c r="Q292" s="4"/>
      <c r="R292" s="4"/>
      <c r="S292" s="4"/>
      <c r="V292" s="4"/>
      <c r="W292" s="4"/>
    </row>
    <row r="293" spans="5:23" x14ac:dyDescent="0.35">
      <c r="E293" s="3"/>
      <c r="F293" s="3"/>
      <c r="G293" s="3"/>
      <c r="O293" s="4"/>
      <c r="P293" s="4"/>
      <c r="Q293" s="4"/>
      <c r="R293" s="4"/>
      <c r="S293" s="4"/>
      <c r="V293" s="4"/>
      <c r="W293" s="4"/>
    </row>
    <row r="294" spans="5:23" x14ac:dyDescent="0.35">
      <c r="E294" s="3"/>
      <c r="F294" s="3"/>
      <c r="G294" s="3"/>
      <c r="O294" s="4"/>
      <c r="P294" s="4"/>
      <c r="Q294" s="4"/>
      <c r="R294" s="4"/>
      <c r="S294" s="4"/>
      <c r="V294" s="4"/>
      <c r="W294" s="4"/>
    </row>
    <row r="295" spans="5:23" x14ac:dyDescent="0.35">
      <c r="E295" s="3"/>
      <c r="F295" s="3"/>
      <c r="G295" s="3"/>
      <c r="O295" s="4"/>
      <c r="P295" s="4"/>
      <c r="Q295" s="4"/>
      <c r="R295" s="4"/>
      <c r="S295" s="4"/>
      <c r="V295" s="4"/>
      <c r="W295" s="4"/>
    </row>
    <row r="296" spans="5:23" x14ac:dyDescent="0.35">
      <c r="E296" s="3"/>
      <c r="F296" s="3"/>
      <c r="G296" s="3"/>
      <c r="O296" s="4"/>
      <c r="P296" s="4"/>
      <c r="Q296" s="4"/>
      <c r="R296" s="4"/>
      <c r="S296" s="4"/>
      <c r="V296" s="4"/>
      <c r="W296" s="4"/>
    </row>
    <row r="297" spans="5:23" x14ac:dyDescent="0.35">
      <c r="E297" s="3"/>
      <c r="F297" s="3"/>
      <c r="G297" s="3"/>
      <c r="O297" s="4"/>
      <c r="P297" s="4"/>
      <c r="Q297" s="4"/>
      <c r="R297" s="4"/>
      <c r="S297" s="4"/>
      <c r="V297" s="4"/>
      <c r="W297" s="4"/>
    </row>
    <row r="298" spans="5:23" x14ac:dyDescent="0.35">
      <c r="E298" s="3"/>
      <c r="F298" s="3"/>
      <c r="G298" s="3"/>
      <c r="O298" s="4"/>
      <c r="P298" s="4"/>
      <c r="Q298" s="4"/>
      <c r="R298" s="4"/>
      <c r="S298" s="4"/>
      <c r="V298" s="4"/>
      <c r="W298" s="4"/>
    </row>
    <row r="299" spans="5:23" x14ac:dyDescent="0.35">
      <c r="E299" s="3"/>
      <c r="F299" s="3"/>
      <c r="G299" s="3"/>
      <c r="O299" s="4"/>
      <c r="P299" s="4"/>
      <c r="Q299" s="4"/>
      <c r="R299" s="4"/>
      <c r="S299" s="4"/>
      <c r="V299" s="4"/>
      <c r="W299" s="4"/>
    </row>
    <row r="300" spans="5:23" x14ac:dyDescent="0.35">
      <c r="E300" s="3"/>
      <c r="F300" s="3"/>
      <c r="G300" s="3"/>
      <c r="O300" s="4"/>
      <c r="P300" s="4"/>
      <c r="Q300" s="4"/>
      <c r="R300" s="4"/>
      <c r="S300" s="4"/>
      <c r="V300" s="4"/>
      <c r="W300" s="4"/>
    </row>
    <row r="301" spans="5:23" x14ac:dyDescent="0.35">
      <c r="E301" s="3"/>
      <c r="F301" s="3"/>
      <c r="G301" s="3"/>
      <c r="O301" s="4"/>
      <c r="P301" s="4"/>
      <c r="Q301" s="4"/>
      <c r="R301" s="4"/>
      <c r="S301" s="4"/>
      <c r="V301" s="4"/>
      <c r="W301" s="4"/>
    </row>
    <row r="302" spans="5:23" x14ac:dyDescent="0.35">
      <c r="E302" s="3"/>
      <c r="F302" s="3"/>
      <c r="G302" s="3"/>
      <c r="O302" s="4"/>
      <c r="P302" s="4"/>
      <c r="Q302" s="4"/>
      <c r="R302" s="4"/>
      <c r="S302" s="4"/>
      <c r="V302" s="4"/>
      <c r="W302" s="4"/>
    </row>
    <row r="303" spans="5:23" x14ac:dyDescent="0.35">
      <c r="E303" s="3"/>
      <c r="F303" s="3"/>
      <c r="G303" s="3"/>
      <c r="O303" s="4"/>
      <c r="P303" s="4"/>
      <c r="Q303" s="4"/>
      <c r="R303" s="4"/>
      <c r="S303" s="4"/>
      <c r="V303" s="4"/>
      <c r="W303" s="4"/>
    </row>
    <row r="304" spans="5:23" x14ac:dyDescent="0.35">
      <c r="E304" s="3"/>
      <c r="F304" s="3"/>
      <c r="G304" s="3"/>
      <c r="O304" s="4"/>
      <c r="P304" s="4"/>
      <c r="Q304" s="4"/>
      <c r="R304" s="4"/>
      <c r="S304" s="4"/>
      <c r="V304" s="4"/>
      <c r="W304" s="4"/>
    </row>
    <row r="305" spans="5:23" x14ac:dyDescent="0.35">
      <c r="E305" s="3"/>
      <c r="F305" s="3"/>
      <c r="G305" s="3"/>
      <c r="O305" s="4"/>
      <c r="P305" s="4"/>
      <c r="Q305" s="4"/>
      <c r="R305" s="4"/>
      <c r="S305" s="4"/>
      <c r="V305" s="4"/>
      <c r="W305" s="4"/>
    </row>
    <row r="306" spans="5:23" x14ac:dyDescent="0.35">
      <c r="E306" s="3"/>
      <c r="F306" s="3"/>
      <c r="G306" s="3"/>
      <c r="O306" s="4"/>
      <c r="P306" s="4"/>
      <c r="Q306" s="4"/>
      <c r="R306" s="4"/>
      <c r="S306" s="4"/>
      <c r="V306" s="4"/>
      <c r="W306" s="4"/>
    </row>
    <row r="307" spans="5:23" x14ac:dyDescent="0.35">
      <c r="E307" s="3"/>
      <c r="F307" s="3"/>
      <c r="G307" s="3"/>
      <c r="O307" s="4"/>
      <c r="P307" s="4"/>
      <c r="Q307" s="4"/>
      <c r="R307" s="4"/>
      <c r="S307" s="4"/>
      <c r="V307" s="4"/>
      <c r="W307" s="4"/>
    </row>
    <row r="308" spans="5:23" x14ac:dyDescent="0.35">
      <c r="E308" s="3"/>
      <c r="F308" s="3"/>
      <c r="G308" s="3"/>
      <c r="O308" s="4"/>
      <c r="P308" s="4"/>
      <c r="Q308" s="4"/>
      <c r="R308" s="4"/>
      <c r="S308" s="4"/>
      <c r="V308" s="4"/>
      <c r="W308" s="4"/>
    </row>
    <row r="309" spans="5:23" x14ac:dyDescent="0.35">
      <c r="E309" s="3"/>
      <c r="F309" s="3"/>
      <c r="G309" s="3"/>
      <c r="O309" s="4"/>
      <c r="P309" s="4"/>
      <c r="Q309" s="4"/>
      <c r="R309" s="4"/>
      <c r="S309" s="4"/>
      <c r="V309" s="4"/>
      <c r="W309" s="4"/>
    </row>
    <row r="310" spans="5:23" x14ac:dyDescent="0.35">
      <c r="E310" s="3"/>
      <c r="F310" s="3"/>
      <c r="G310" s="3"/>
      <c r="O310" s="4"/>
      <c r="P310" s="4"/>
      <c r="Q310" s="4"/>
      <c r="R310" s="4"/>
      <c r="S310" s="4"/>
      <c r="V310" s="4"/>
      <c r="W310" s="4"/>
    </row>
    <row r="311" spans="5:23" x14ac:dyDescent="0.35">
      <c r="E311" s="3"/>
      <c r="F311" s="3"/>
      <c r="G311" s="3"/>
      <c r="O311" s="4"/>
      <c r="P311" s="4"/>
      <c r="Q311" s="4"/>
      <c r="R311" s="4"/>
      <c r="S311" s="4"/>
      <c r="V311" s="4"/>
      <c r="W311" s="4"/>
    </row>
    <row r="312" spans="5:23" x14ac:dyDescent="0.35">
      <c r="E312" s="3"/>
      <c r="F312" s="3"/>
      <c r="G312" s="3"/>
      <c r="O312" s="4"/>
      <c r="P312" s="4"/>
      <c r="Q312" s="4"/>
      <c r="R312" s="4"/>
      <c r="S312" s="4"/>
      <c r="V312" s="4"/>
      <c r="W312" s="4"/>
    </row>
    <row r="313" spans="5:23" x14ac:dyDescent="0.35">
      <c r="E313" s="3"/>
      <c r="F313" s="3"/>
      <c r="G313" s="3"/>
      <c r="O313" s="4"/>
      <c r="P313" s="4"/>
      <c r="Q313" s="4"/>
      <c r="R313" s="4"/>
      <c r="S313" s="4"/>
      <c r="V313" s="4"/>
      <c r="W313" s="4"/>
    </row>
    <row r="314" spans="5:23" x14ac:dyDescent="0.35">
      <c r="E314" s="3"/>
      <c r="F314" s="3"/>
      <c r="G314" s="3"/>
      <c r="O314" s="4"/>
      <c r="P314" s="4"/>
      <c r="Q314" s="4"/>
      <c r="R314" s="4"/>
      <c r="S314" s="4"/>
      <c r="V314" s="4"/>
      <c r="W314" s="4"/>
    </row>
    <row r="315" spans="5:23" x14ac:dyDescent="0.35">
      <c r="E315" s="3"/>
      <c r="F315" s="3"/>
      <c r="G315" s="3"/>
      <c r="O315" s="4"/>
      <c r="P315" s="4"/>
      <c r="Q315" s="4"/>
      <c r="R315" s="4"/>
      <c r="S315" s="4"/>
      <c r="V315" s="4"/>
      <c r="W315" s="4"/>
    </row>
    <row r="316" spans="5:23" x14ac:dyDescent="0.35">
      <c r="E316" s="3"/>
      <c r="F316" s="3"/>
      <c r="G316" s="3"/>
      <c r="O316" s="4"/>
      <c r="P316" s="4"/>
      <c r="Q316" s="4"/>
      <c r="R316" s="4"/>
      <c r="S316" s="4"/>
      <c r="V316" s="4"/>
      <c r="W316" s="4"/>
    </row>
    <row r="317" spans="5:23" x14ac:dyDescent="0.35">
      <c r="E317" s="3"/>
      <c r="F317" s="3"/>
      <c r="G317" s="3"/>
      <c r="O317" s="4"/>
      <c r="P317" s="4"/>
      <c r="Q317" s="4"/>
      <c r="R317" s="4"/>
      <c r="S317" s="4"/>
      <c r="V317" s="4"/>
      <c r="W317" s="4"/>
    </row>
    <row r="318" spans="5:23" x14ac:dyDescent="0.35">
      <c r="E318" s="3"/>
      <c r="F318" s="3"/>
      <c r="G318" s="3"/>
      <c r="O318" s="4"/>
      <c r="P318" s="4"/>
      <c r="Q318" s="4"/>
      <c r="R318" s="4"/>
      <c r="S318" s="4"/>
      <c r="V318" s="4"/>
      <c r="W318" s="4"/>
    </row>
    <row r="319" spans="5:23" x14ac:dyDescent="0.35">
      <c r="E319" s="3"/>
      <c r="F319" s="3"/>
      <c r="G319" s="3"/>
      <c r="O319" s="4"/>
      <c r="P319" s="4"/>
      <c r="Q319" s="4"/>
      <c r="R319" s="4"/>
      <c r="S319" s="4"/>
      <c r="V319" s="4"/>
      <c r="W319" s="4"/>
    </row>
    <row r="320" spans="5:23" x14ac:dyDescent="0.35">
      <c r="E320" s="3"/>
      <c r="F320" s="3"/>
      <c r="G320" s="3"/>
      <c r="O320" s="4"/>
      <c r="P320" s="4"/>
      <c r="Q320" s="4"/>
      <c r="R320" s="4"/>
      <c r="S320" s="4"/>
      <c r="V320" s="4"/>
      <c r="W320" s="4"/>
    </row>
    <row r="321" spans="5:23" x14ac:dyDescent="0.35">
      <c r="E321" s="3"/>
      <c r="F321" s="3"/>
      <c r="G321" s="3"/>
      <c r="O321" s="4"/>
      <c r="P321" s="4"/>
      <c r="Q321" s="4"/>
      <c r="R321" s="4"/>
      <c r="S321" s="4"/>
      <c r="V321" s="4"/>
      <c r="W321" s="4"/>
    </row>
    <row r="322" spans="5:23" x14ac:dyDescent="0.35">
      <c r="E322" s="3"/>
      <c r="F322" s="3"/>
      <c r="G322" s="3"/>
      <c r="O322" s="4"/>
      <c r="P322" s="4"/>
      <c r="Q322" s="4"/>
      <c r="R322" s="4"/>
      <c r="S322" s="4"/>
      <c r="V322" s="4"/>
      <c r="W322" s="4"/>
    </row>
    <row r="323" spans="5:23" x14ac:dyDescent="0.35">
      <c r="E323" s="3"/>
      <c r="F323" s="3"/>
      <c r="G323" s="3"/>
      <c r="O323" s="4"/>
      <c r="P323" s="4"/>
      <c r="Q323" s="4"/>
      <c r="R323" s="4"/>
      <c r="S323" s="4"/>
      <c r="V323" s="4"/>
      <c r="W323" s="4"/>
    </row>
    <row r="324" spans="5:23" x14ac:dyDescent="0.35">
      <c r="E324" s="3"/>
      <c r="F324" s="3"/>
      <c r="G324" s="3"/>
      <c r="O324" s="4"/>
      <c r="P324" s="4"/>
      <c r="Q324" s="4"/>
      <c r="R324" s="4"/>
      <c r="S324" s="4"/>
      <c r="V324" s="4"/>
      <c r="W324" s="4"/>
    </row>
    <row r="325" spans="5:23" x14ac:dyDescent="0.35">
      <c r="E325" s="3"/>
      <c r="F325" s="3"/>
      <c r="G325" s="3"/>
      <c r="O325" s="4"/>
      <c r="P325" s="4"/>
      <c r="Q325" s="4"/>
      <c r="R325" s="4"/>
      <c r="S325" s="4"/>
      <c r="V325" s="4"/>
      <c r="W325" s="4"/>
    </row>
    <row r="326" spans="5:23" x14ac:dyDescent="0.35">
      <c r="E326" s="3"/>
      <c r="G326" s="3"/>
      <c r="O326" s="4"/>
      <c r="P326" s="4"/>
      <c r="Q326" s="4"/>
      <c r="R326" s="4"/>
      <c r="S326" s="4"/>
      <c r="V326" s="4"/>
      <c r="W326" s="4"/>
    </row>
    <row r="327" spans="5:23" x14ac:dyDescent="0.35">
      <c r="E327" s="3"/>
      <c r="F327" s="3"/>
      <c r="G327" s="3"/>
      <c r="O327" s="4"/>
      <c r="P327" s="4"/>
      <c r="Q327" s="4"/>
      <c r="R327" s="4"/>
      <c r="S327" s="4"/>
      <c r="V327" s="4"/>
      <c r="W327" s="4"/>
    </row>
    <row r="328" spans="5:23" x14ac:dyDescent="0.35">
      <c r="G328" s="3"/>
      <c r="O328" s="4"/>
      <c r="P328" s="4"/>
      <c r="Q328" s="4"/>
      <c r="R328" s="4"/>
      <c r="S328" s="4"/>
      <c r="V328" s="4"/>
      <c r="W328" s="4"/>
    </row>
    <row r="329" spans="5:23" x14ac:dyDescent="0.35">
      <c r="E329" s="3"/>
      <c r="F329" s="3"/>
      <c r="G329" s="3"/>
      <c r="O329" s="4"/>
      <c r="P329" s="4"/>
      <c r="Q329" s="4"/>
      <c r="R329" s="4"/>
      <c r="S329" s="4"/>
      <c r="V329" s="4"/>
      <c r="W329" s="4"/>
    </row>
    <row r="330" spans="5:23" x14ac:dyDescent="0.35">
      <c r="E330" s="3"/>
      <c r="F330" s="3"/>
      <c r="G330" s="3"/>
      <c r="O330" s="4"/>
      <c r="P330" s="4"/>
      <c r="Q330" s="4"/>
      <c r="R330" s="4"/>
      <c r="S330" s="4"/>
      <c r="V330" s="4"/>
      <c r="W330" s="4"/>
    </row>
    <row r="331" spans="5:23" x14ac:dyDescent="0.35">
      <c r="E331" s="3"/>
      <c r="F331" s="3"/>
      <c r="G331" s="3"/>
      <c r="O331" s="4"/>
      <c r="P331" s="4"/>
      <c r="Q331" s="4"/>
      <c r="R331" s="4"/>
      <c r="S331" s="4"/>
      <c r="V331" s="4"/>
      <c r="W331" s="4"/>
    </row>
    <row r="332" spans="5:23" x14ac:dyDescent="0.35">
      <c r="E332" s="3"/>
      <c r="F332" s="3"/>
      <c r="G332" s="3"/>
      <c r="O332" s="4"/>
      <c r="P332" s="4"/>
      <c r="Q332" s="4"/>
      <c r="R332" s="4"/>
      <c r="S332" s="4"/>
      <c r="V332" s="4"/>
      <c r="W332" s="4"/>
    </row>
    <row r="333" spans="5:23" x14ac:dyDescent="0.35">
      <c r="E333" s="3"/>
      <c r="F333" s="3"/>
      <c r="G333" s="3"/>
      <c r="O333" s="4"/>
      <c r="P333" s="4"/>
      <c r="Q333" s="4"/>
      <c r="R333" s="4"/>
      <c r="S333" s="4"/>
      <c r="V333" s="4"/>
      <c r="W333" s="4"/>
    </row>
    <row r="334" spans="5:23" x14ac:dyDescent="0.35">
      <c r="E334" s="3"/>
      <c r="F334" s="3"/>
      <c r="G334" s="3"/>
      <c r="O334" s="4"/>
      <c r="P334" s="4"/>
      <c r="Q334" s="4"/>
      <c r="R334" s="4"/>
      <c r="S334" s="4"/>
      <c r="V334" s="4"/>
      <c r="W334" s="4"/>
    </row>
    <row r="335" spans="5:23" x14ac:dyDescent="0.35">
      <c r="E335" s="3"/>
      <c r="F335" s="3"/>
      <c r="G335" s="3"/>
      <c r="O335" s="4"/>
      <c r="P335" s="4"/>
      <c r="Q335" s="4"/>
      <c r="R335" s="4"/>
      <c r="S335" s="4"/>
      <c r="V335" s="4"/>
      <c r="W335" s="4"/>
    </row>
    <row r="336" spans="5:23" x14ac:dyDescent="0.35">
      <c r="E336" s="3"/>
      <c r="F336" s="3"/>
      <c r="G336" s="3"/>
      <c r="O336" s="4"/>
      <c r="P336" s="4"/>
      <c r="Q336" s="4"/>
      <c r="R336" s="4"/>
      <c r="S336" s="4"/>
      <c r="V336" s="4"/>
      <c r="W336" s="4"/>
    </row>
    <row r="337" spans="5:23" x14ac:dyDescent="0.35">
      <c r="E337" s="3"/>
      <c r="F337" s="3"/>
      <c r="G337" s="3"/>
      <c r="O337" s="4"/>
      <c r="P337" s="4"/>
      <c r="Q337" s="4"/>
      <c r="R337" s="4"/>
      <c r="S337" s="4"/>
      <c r="V337" s="4"/>
      <c r="W337" s="4"/>
    </row>
    <row r="338" spans="5:23" x14ac:dyDescent="0.35">
      <c r="E338" s="3"/>
      <c r="F338" s="3"/>
      <c r="G338" s="3"/>
      <c r="O338" s="4"/>
      <c r="P338" s="4"/>
      <c r="Q338" s="4"/>
      <c r="R338" s="4"/>
      <c r="S338" s="4"/>
      <c r="V338" s="4"/>
      <c r="W338" s="4"/>
    </row>
    <row r="339" spans="5:23" x14ac:dyDescent="0.35">
      <c r="E339" s="3"/>
      <c r="F339" s="3"/>
      <c r="G339" s="3"/>
      <c r="O339" s="4"/>
      <c r="P339" s="4"/>
      <c r="Q339" s="4"/>
      <c r="R339" s="4"/>
      <c r="S339" s="4"/>
      <c r="V339" s="4"/>
      <c r="W339" s="4"/>
    </row>
    <row r="340" spans="5:23" x14ac:dyDescent="0.35">
      <c r="E340" s="3"/>
      <c r="F340" s="3"/>
      <c r="G340" s="3"/>
      <c r="O340" s="4"/>
      <c r="P340" s="4"/>
      <c r="Q340" s="4"/>
      <c r="R340" s="4"/>
      <c r="S340" s="4"/>
      <c r="V340" s="4"/>
      <c r="W340" s="4"/>
    </row>
    <row r="341" spans="5:23" x14ac:dyDescent="0.35">
      <c r="E341" s="3"/>
      <c r="F341" s="3"/>
      <c r="G341" s="3"/>
      <c r="O341" s="4"/>
      <c r="P341" s="4"/>
      <c r="Q341" s="4"/>
      <c r="R341" s="4"/>
      <c r="S341" s="4"/>
      <c r="V341" s="4"/>
      <c r="W341" s="4"/>
    </row>
    <row r="342" spans="5:23" x14ac:dyDescent="0.35">
      <c r="E342" s="3"/>
      <c r="F342" s="3"/>
      <c r="G342" s="3"/>
      <c r="O342" s="4"/>
      <c r="P342" s="4"/>
      <c r="Q342" s="4"/>
      <c r="R342" s="4"/>
      <c r="S342" s="4"/>
      <c r="V342" s="4"/>
      <c r="W342" s="4"/>
    </row>
    <row r="343" spans="5:23" x14ac:dyDescent="0.35">
      <c r="E343" s="3"/>
      <c r="F343" s="3"/>
      <c r="G343" s="3"/>
      <c r="O343" s="4"/>
      <c r="P343" s="4"/>
      <c r="Q343" s="4"/>
      <c r="R343" s="4"/>
      <c r="S343" s="4"/>
      <c r="V343" s="4"/>
      <c r="W343" s="4"/>
    </row>
    <row r="344" spans="5:23" x14ac:dyDescent="0.35">
      <c r="E344" s="3"/>
      <c r="F344" s="3"/>
      <c r="G344" s="3"/>
      <c r="O344" s="4"/>
      <c r="P344" s="4"/>
      <c r="Q344" s="4"/>
      <c r="R344" s="4"/>
      <c r="S344" s="4"/>
      <c r="V344" s="4"/>
      <c r="W344" s="4"/>
    </row>
    <row r="345" spans="5:23" x14ac:dyDescent="0.35">
      <c r="E345" s="3"/>
      <c r="F345" s="3"/>
      <c r="G345" s="3"/>
      <c r="O345" s="4"/>
      <c r="P345" s="4"/>
      <c r="Q345" s="4"/>
      <c r="R345" s="4"/>
      <c r="S345" s="4"/>
      <c r="V345" s="4"/>
      <c r="W345" s="4"/>
    </row>
    <row r="346" spans="5:23" x14ac:dyDescent="0.35">
      <c r="E346" s="3"/>
      <c r="F346" s="3"/>
      <c r="G346" s="3"/>
      <c r="O346" s="4"/>
      <c r="P346" s="4"/>
      <c r="Q346" s="4"/>
      <c r="R346" s="4"/>
      <c r="S346" s="4"/>
      <c r="V346" s="4"/>
      <c r="W346" s="4"/>
    </row>
    <row r="347" spans="5:23" x14ac:dyDescent="0.35">
      <c r="E347" s="3"/>
      <c r="F347" s="3"/>
      <c r="G347" s="3"/>
      <c r="O347" s="4"/>
      <c r="P347" s="4"/>
      <c r="Q347" s="4"/>
      <c r="R347" s="4"/>
      <c r="S347" s="4"/>
      <c r="V347" s="4"/>
      <c r="W347" s="4"/>
    </row>
    <row r="348" spans="5:23" x14ac:dyDescent="0.35">
      <c r="G348" s="3"/>
      <c r="O348" s="4"/>
      <c r="P348" s="4"/>
      <c r="Q348" s="4"/>
      <c r="R348" s="4"/>
      <c r="S348" s="4"/>
      <c r="V348" s="4"/>
      <c r="W348" s="4"/>
    </row>
    <row r="349" spans="5:23" x14ac:dyDescent="0.35">
      <c r="E349" s="3"/>
      <c r="F349" s="3"/>
      <c r="G349" s="3"/>
      <c r="O349" s="4"/>
      <c r="P349" s="4"/>
      <c r="Q349" s="4"/>
      <c r="R349" s="4"/>
      <c r="S349" s="4"/>
      <c r="V349" s="4"/>
      <c r="W349" s="4"/>
    </row>
    <row r="350" spans="5:23" x14ac:dyDescent="0.35">
      <c r="E350" s="3"/>
      <c r="F350" s="3"/>
      <c r="G350" s="3"/>
      <c r="O350" s="4"/>
      <c r="P350" s="4"/>
      <c r="Q350" s="4"/>
      <c r="R350" s="4"/>
      <c r="S350" s="4"/>
      <c r="V350" s="4"/>
      <c r="W35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9081B-D782-4A02-83EF-645B7CE1F52E}">
  <dimension ref="A1:Y245"/>
  <sheetViews>
    <sheetView zoomScale="70" zoomScaleNormal="70" workbookViewId="0">
      <selection activeCell="CZ7" activeCellId="1" sqref="CY6 CZ7"/>
    </sheetView>
  </sheetViews>
  <sheetFormatPr defaultRowHeight="14.5" x14ac:dyDescent="0.35"/>
  <sheetData>
    <row r="1" spans="1:25" x14ac:dyDescent="0.35">
      <c r="A1" s="1">
        <v>4206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J1">
        <f>(E2+J9)/4206</f>
        <v>14.575011887779363</v>
      </c>
      <c r="K1">
        <f>(F2+K9)/4206</f>
        <v>14.17605801236329</v>
      </c>
      <c r="L1">
        <f>(G2+L9)/4206</f>
        <v>14.974441274369948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V1" t="s">
        <v>8</v>
      </c>
      <c r="W1" t="s">
        <v>9</v>
      </c>
      <c r="X1" s="2" t="s">
        <v>7</v>
      </c>
      <c r="Y1" s="2" t="s">
        <v>6</v>
      </c>
    </row>
    <row r="2" spans="1:25" x14ac:dyDescent="0.35">
      <c r="B2">
        <v>6</v>
      </c>
      <c r="C2" t="s">
        <v>40</v>
      </c>
      <c r="D2">
        <v>1</v>
      </c>
      <c r="E2" s="3">
        <v>51557</v>
      </c>
      <c r="F2" s="3">
        <v>50206</v>
      </c>
      <c r="G2" s="3">
        <v>52911</v>
      </c>
      <c r="O2" s="4">
        <f>E2/$J$1</f>
        <v>3537.3556053994535</v>
      </c>
      <c r="P2" s="4">
        <f>F2/$K$1</f>
        <v>3541.6051455358115</v>
      </c>
      <c r="Q2" s="4">
        <f>G2/$L$1</f>
        <v>3533.420648592863</v>
      </c>
      <c r="R2" s="4">
        <f>O2-MIN(P2:Q2)</f>
        <v>3.934956806590435</v>
      </c>
      <c r="S2" s="4">
        <f>MAX(P2:Q2)-O2</f>
        <v>4.249540136358064</v>
      </c>
      <c r="V2" s="4">
        <f t="shared" ref="V2:V65" si="0">1950-O2</f>
        <v>-1587.3556053994535</v>
      </c>
      <c r="W2" s="4">
        <f>MAX(R2:S2)</f>
        <v>4.249540136358064</v>
      </c>
      <c r="X2" s="5">
        <f>V2+W2</f>
        <v>-1583.1060652630954</v>
      </c>
      <c r="Y2" s="5">
        <f>V2-W2</f>
        <v>-1591.6051455358115</v>
      </c>
    </row>
    <row r="3" spans="1:25" x14ac:dyDescent="0.35">
      <c r="B3">
        <v>7</v>
      </c>
      <c r="C3" t="s">
        <v>41</v>
      </c>
      <c r="D3">
        <v>0.8</v>
      </c>
      <c r="E3" s="3">
        <v>51328</v>
      </c>
      <c r="F3" s="3">
        <v>50004</v>
      </c>
      <c r="G3" s="3">
        <v>52630</v>
      </c>
      <c r="I3" t="s">
        <v>0</v>
      </c>
      <c r="J3" t="s">
        <v>3</v>
      </c>
      <c r="K3" t="s">
        <v>4</v>
      </c>
      <c r="L3" t="s">
        <v>5</v>
      </c>
      <c r="O3" s="4">
        <f t="shared" ref="O3:O66" si="1">E3/$J$1</f>
        <v>3521.6437828799803</v>
      </c>
      <c r="P3" s="4">
        <f t="shared" ref="P3:P66" si="2">F3/$K$1</f>
        <v>3527.3557681825423</v>
      </c>
      <c r="Q3" s="4">
        <f t="shared" ref="Q3:Q66" si="3">G3/$L$1</f>
        <v>3514.6553407692613</v>
      </c>
      <c r="R3" s="4">
        <f>O3-MIN(P3:Q3)</f>
        <v>6.9884421107190065</v>
      </c>
      <c r="S3" s="4">
        <f>MAX(P3:Q3)-O3</f>
        <v>5.7119853025619705</v>
      </c>
      <c r="V3" s="4">
        <f t="shared" si="0"/>
        <v>-1571.6437828799803</v>
      </c>
      <c r="W3" s="4">
        <f t="shared" ref="W3:W66" si="4">MAX(R3:S3)</f>
        <v>6.9884421107190065</v>
      </c>
      <c r="X3" s="5">
        <f t="shared" ref="X3:X66" si="5">V3+W3</f>
        <v>-1564.6553407692613</v>
      </c>
      <c r="Y3" s="5">
        <f t="shared" ref="Y3:Y66" si="6">V3-W3</f>
        <v>-1578.6322249906993</v>
      </c>
    </row>
    <row r="4" spans="1:25" x14ac:dyDescent="0.35">
      <c r="B4">
        <v>8</v>
      </c>
      <c r="C4" t="s">
        <v>42</v>
      </c>
      <c r="D4">
        <v>1</v>
      </c>
      <c r="E4" s="3">
        <v>50460</v>
      </c>
      <c r="F4" s="3">
        <v>49208</v>
      </c>
      <c r="G4" s="3">
        <v>51729</v>
      </c>
      <c r="I4">
        <v>5</v>
      </c>
      <c r="J4" s="3">
        <v>71048</v>
      </c>
      <c r="K4" s="3">
        <v>69043</v>
      </c>
      <c r="L4" s="3">
        <v>73054</v>
      </c>
      <c r="O4" s="4">
        <f t="shared" si="1"/>
        <v>3462.0898005790955</v>
      </c>
      <c r="P4" s="4">
        <f t="shared" si="2"/>
        <v>3471.2047564340164</v>
      </c>
      <c r="Q4" s="4">
        <f t="shared" si="3"/>
        <v>3454.4861509149368</v>
      </c>
      <c r="R4" s="4">
        <f t="shared" ref="R4:R67" si="7">O4-MIN(P4:Q4)</f>
        <v>7.6036496641586382</v>
      </c>
      <c r="S4" s="4">
        <f t="shared" ref="S4:S67" si="8">MAX(P4:Q4)-O4</f>
        <v>9.114955854920936</v>
      </c>
      <c r="V4" s="4">
        <f t="shared" si="0"/>
        <v>-1512.0898005790955</v>
      </c>
      <c r="W4" s="4">
        <f t="shared" si="4"/>
        <v>9.114955854920936</v>
      </c>
      <c r="X4" s="5">
        <f t="shared" si="5"/>
        <v>-1502.9748447241745</v>
      </c>
      <c r="Y4" s="5">
        <f t="shared" si="6"/>
        <v>-1521.2047564340164</v>
      </c>
    </row>
    <row r="5" spans="1:25" x14ac:dyDescent="0.35">
      <c r="B5">
        <v>9</v>
      </c>
      <c r="C5" t="s">
        <v>43</v>
      </c>
      <c r="D5">
        <v>1</v>
      </c>
      <c r="E5" s="3">
        <v>48995</v>
      </c>
      <c r="F5" s="3">
        <v>47746</v>
      </c>
      <c r="G5" s="3">
        <v>50210</v>
      </c>
      <c r="O5" s="4">
        <f t="shared" si="1"/>
        <v>3361.5753028016802</v>
      </c>
      <c r="P5" s="4">
        <f t="shared" si="2"/>
        <v>3368.073124302929</v>
      </c>
      <c r="Q5" s="4">
        <f t="shared" si="3"/>
        <v>3353.046639939666</v>
      </c>
      <c r="R5" s="4">
        <f t="shared" si="7"/>
        <v>8.5286628620142437</v>
      </c>
      <c r="S5" s="4">
        <f t="shared" si="8"/>
        <v>6.4978215012488363</v>
      </c>
      <c r="V5" s="4">
        <f t="shared" si="0"/>
        <v>-1411.5753028016802</v>
      </c>
      <c r="W5" s="4">
        <f t="shared" si="4"/>
        <v>8.5286628620142437</v>
      </c>
      <c r="X5" s="5">
        <f t="shared" si="5"/>
        <v>-1403.046639939666</v>
      </c>
      <c r="Y5" s="5">
        <f t="shared" si="6"/>
        <v>-1420.1039656636945</v>
      </c>
    </row>
    <row r="6" spans="1:25" x14ac:dyDescent="0.35">
      <c r="B6">
        <v>10</v>
      </c>
      <c r="C6" t="s">
        <v>44</v>
      </c>
      <c r="D6">
        <v>0.28999999999999998</v>
      </c>
      <c r="E6" s="3">
        <v>48871</v>
      </c>
      <c r="F6" s="3">
        <v>47622</v>
      </c>
      <c r="G6" s="3">
        <v>50085</v>
      </c>
      <c r="O6" s="4">
        <f t="shared" si="1"/>
        <v>3353.0675910444111</v>
      </c>
      <c r="P6" s="4">
        <f t="shared" si="2"/>
        <v>3359.3259817692392</v>
      </c>
      <c r="Q6" s="4">
        <f t="shared" si="3"/>
        <v>3344.6990830786331</v>
      </c>
      <c r="R6" s="4">
        <f t="shared" si="7"/>
        <v>8.3685079657780079</v>
      </c>
      <c r="S6" s="4">
        <f t="shared" si="8"/>
        <v>6.2583907248281321</v>
      </c>
      <c r="V6" s="4">
        <f t="shared" si="0"/>
        <v>-1403.0675910444111</v>
      </c>
      <c r="W6" s="4">
        <f t="shared" si="4"/>
        <v>8.3685079657780079</v>
      </c>
      <c r="X6" s="5">
        <f t="shared" si="5"/>
        <v>-1394.6990830786331</v>
      </c>
      <c r="Y6" s="5">
        <f t="shared" si="6"/>
        <v>-1411.4360990101891</v>
      </c>
    </row>
    <row r="7" spans="1:25" x14ac:dyDescent="0.35">
      <c r="B7">
        <v>11</v>
      </c>
      <c r="C7" t="s">
        <v>45</v>
      </c>
      <c r="D7">
        <v>1</v>
      </c>
      <c r="E7" s="3">
        <v>48572</v>
      </c>
      <c r="F7" s="3">
        <v>47287</v>
      </c>
      <c r="G7" s="3">
        <v>49812</v>
      </c>
      <c r="J7" s="3">
        <f>(J4+E2)/2</f>
        <v>61302.5</v>
      </c>
      <c r="K7" s="3">
        <f>(K4+F2)/2</f>
        <v>59624.5</v>
      </c>
      <c r="L7" s="3">
        <f>(L4+G2)/2</f>
        <v>62982.5</v>
      </c>
      <c r="O7" s="4">
        <f t="shared" si="1"/>
        <v>3332.5530280168018</v>
      </c>
      <c r="P7" s="4">
        <f t="shared" si="2"/>
        <v>3335.6945886338672</v>
      </c>
      <c r="Q7" s="4">
        <f t="shared" si="3"/>
        <v>3326.4680188941375</v>
      </c>
      <c r="R7" s="4">
        <f t="shared" si="7"/>
        <v>6.0850091226643599</v>
      </c>
      <c r="S7" s="4">
        <f t="shared" si="8"/>
        <v>3.1415606170653518</v>
      </c>
      <c r="V7" s="4">
        <f t="shared" si="0"/>
        <v>-1382.5530280168018</v>
      </c>
      <c r="W7" s="4">
        <f t="shared" si="4"/>
        <v>6.0850091226643599</v>
      </c>
      <c r="X7" s="5">
        <f t="shared" si="5"/>
        <v>-1376.4680188941375</v>
      </c>
      <c r="Y7" s="5">
        <f t="shared" si="6"/>
        <v>-1388.6380371394662</v>
      </c>
    </row>
    <row r="8" spans="1:25" x14ac:dyDescent="0.35">
      <c r="B8">
        <v>12</v>
      </c>
      <c r="C8" t="s">
        <v>46</v>
      </c>
      <c r="D8">
        <v>1</v>
      </c>
      <c r="E8" s="3">
        <v>48142</v>
      </c>
      <c r="F8" s="3">
        <v>46813</v>
      </c>
      <c r="G8" s="3">
        <v>49445</v>
      </c>
      <c r="O8" s="4">
        <f t="shared" si="1"/>
        <v>3303.0504791811099</v>
      </c>
      <c r="P8" s="4">
        <f t="shared" si="2"/>
        <v>3302.2579308841164</v>
      </c>
      <c r="Q8" s="4">
        <f t="shared" si="3"/>
        <v>3301.9595919501448</v>
      </c>
      <c r="R8" s="4">
        <f t="shared" si="7"/>
        <v>1.0908872309651088</v>
      </c>
      <c r="S8" s="4">
        <f t="shared" si="8"/>
        <v>-0.79254829699357288</v>
      </c>
      <c r="V8" s="4">
        <f t="shared" si="0"/>
        <v>-1353.0504791811099</v>
      </c>
      <c r="W8" s="4">
        <f t="shared" si="4"/>
        <v>1.0908872309651088</v>
      </c>
      <c r="X8" s="5">
        <f t="shared" si="5"/>
        <v>-1351.9595919501448</v>
      </c>
      <c r="Y8" s="5">
        <f t="shared" si="6"/>
        <v>-1354.1413664120751</v>
      </c>
    </row>
    <row r="9" spans="1:25" x14ac:dyDescent="0.35">
      <c r="B9">
        <v>13</v>
      </c>
      <c r="C9" t="s">
        <v>47</v>
      </c>
      <c r="D9">
        <v>1</v>
      </c>
      <c r="E9" s="3">
        <v>35282</v>
      </c>
      <c r="F9" s="3">
        <v>33662</v>
      </c>
      <c r="G9" s="3">
        <v>36917</v>
      </c>
      <c r="J9" s="3">
        <f>J7-E2</f>
        <v>9745.5</v>
      </c>
      <c r="K9" s="3">
        <f>K7-F2</f>
        <v>9418.5</v>
      </c>
      <c r="L9" s="3">
        <f>L7-G2</f>
        <v>10071.5</v>
      </c>
      <c r="O9" s="4">
        <f t="shared" si="1"/>
        <v>2420.7184372578604</v>
      </c>
      <c r="P9" s="4">
        <f t="shared" si="2"/>
        <v>2374.5670320086542</v>
      </c>
      <c r="Q9" s="4">
        <f t="shared" si="3"/>
        <v>2465.3340531099907</v>
      </c>
      <c r="R9" s="4">
        <f t="shared" si="7"/>
        <v>46.151405249206164</v>
      </c>
      <c r="S9" s="4">
        <f t="shared" si="8"/>
        <v>44.615615852130304</v>
      </c>
      <c r="V9" s="4">
        <f t="shared" si="0"/>
        <v>-470.71843725786039</v>
      </c>
      <c r="W9" s="4">
        <f t="shared" si="4"/>
        <v>46.151405249206164</v>
      </c>
      <c r="X9" s="5">
        <f t="shared" si="5"/>
        <v>-424.56703200865422</v>
      </c>
      <c r="Y9" s="5">
        <f t="shared" si="6"/>
        <v>-516.86984250706655</v>
      </c>
    </row>
    <row r="10" spans="1:25" x14ac:dyDescent="0.35">
      <c r="B10">
        <v>14</v>
      </c>
      <c r="C10" t="s">
        <v>48</v>
      </c>
      <c r="D10">
        <v>1</v>
      </c>
      <c r="E10" s="3">
        <v>28891</v>
      </c>
      <c r="F10" s="3">
        <v>27240</v>
      </c>
      <c r="G10" s="3">
        <v>30540</v>
      </c>
      <c r="O10" s="4">
        <f t="shared" si="1"/>
        <v>1982.2282288650545</v>
      </c>
      <c r="P10" s="4">
        <f t="shared" si="2"/>
        <v>1921.5496985299667</v>
      </c>
      <c r="Q10" s="4">
        <f t="shared" si="3"/>
        <v>2039.4750922875403</v>
      </c>
      <c r="R10" s="4">
        <f t="shared" si="7"/>
        <v>60.678530335087771</v>
      </c>
      <c r="S10" s="4">
        <f t="shared" si="8"/>
        <v>57.246863422485831</v>
      </c>
      <c r="V10" s="4">
        <f t="shared" si="0"/>
        <v>-32.228228865054461</v>
      </c>
      <c r="W10" s="4">
        <f t="shared" si="4"/>
        <v>60.678530335087771</v>
      </c>
      <c r="X10" s="5">
        <f t="shared" si="5"/>
        <v>28.45030147003331</v>
      </c>
      <c r="Y10" s="5">
        <f t="shared" si="6"/>
        <v>-92.906759200142233</v>
      </c>
    </row>
    <row r="11" spans="1:25" x14ac:dyDescent="0.35">
      <c r="B11">
        <v>15</v>
      </c>
      <c r="C11" t="s">
        <v>49</v>
      </c>
      <c r="D11">
        <v>1</v>
      </c>
      <c r="E11" s="3">
        <v>23729</v>
      </c>
      <c r="F11" s="3">
        <v>22151</v>
      </c>
      <c r="G11" s="3">
        <v>25314</v>
      </c>
      <c r="O11" s="4">
        <f t="shared" si="1"/>
        <v>1628.0604216793768</v>
      </c>
      <c r="P11" s="4">
        <f t="shared" si="2"/>
        <v>1562.564147288447</v>
      </c>
      <c r="Q11" s="4">
        <f t="shared" si="3"/>
        <v>1690.4804350414797</v>
      </c>
      <c r="R11" s="4">
        <f t="shared" si="7"/>
        <v>65.496274390929784</v>
      </c>
      <c r="S11" s="4">
        <f t="shared" si="8"/>
        <v>62.420013362102964</v>
      </c>
      <c r="V11" s="4">
        <f t="shared" si="0"/>
        <v>321.93957832062324</v>
      </c>
      <c r="W11" s="4">
        <f t="shared" si="4"/>
        <v>65.496274390929784</v>
      </c>
      <c r="X11" s="5">
        <f t="shared" si="5"/>
        <v>387.43585271155303</v>
      </c>
      <c r="Y11" s="5">
        <f t="shared" si="6"/>
        <v>256.44330392969346</v>
      </c>
    </row>
    <row r="12" spans="1:25" x14ac:dyDescent="0.35">
      <c r="B12">
        <v>16</v>
      </c>
      <c r="C12" t="s">
        <v>50</v>
      </c>
      <c r="D12">
        <v>1</v>
      </c>
      <c r="E12" s="3">
        <v>5884</v>
      </c>
      <c r="F12" s="3">
        <v>5418</v>
      </c>
      <c r="G12" s="3">
        <v>6592</v>
      </c>
      <c r="O12" s="4">
        <f t="shared" si="1"/>
        <v>403.70464499816484</v>
      </c>
      <c r="P12" s="4">
        <f t="shared" si="2"/>
        <v>382.19369554461673</v>
      </c>
      <c r="Q12" s="4">
        <f t="shared" si="3"/>
        <v>440.21675862342715</v>
      </c>
      <c r="R12" s="4">
        <f t="shared" si="7"/>
        <v>21.510949453548108</v>
      </c>
      <c r="S12" s="4">
        <f t="shared" si="8"/>
        <v>36.512113625262316</v>
      </c>
      <c r="V12" s="4">
        <f t="shared" si="0"/>
        <v>1546.2953550018351</v>
      </c>
      <c r="W12" s="4">
        <f t="shared" si="4"/>
        <v>36.512113625262316</v>
      </c>
      <c r="X12" s="5">
        <f t="shared" si="5"/>
        <v>1582.8074686270975</v>
      </c>
      <c r="Y12" s="5">
        <f t="shared" si="6"/>
        <v>1509.7832413765727</v>
      </c>
    </row>
    <row r="13" spans="1:25" x14ac:dyDescent="0.35">
      <c r="B13">
        <v>17</v>
      </c>
      <c r="C13" t="s">
        <v>51</v>
      </c>
      <c r="D13">
        <v>1</v>
      </c>
      <c r="E13" s="3">
        <v>5556</v>
      </c>
      <c r="F13" s="3">
        <v>5132</v>
      </c>
      <c r="G13" s="3">
        <v>6240</v>
      </c>
      <c r="O13" s="4">
        <f t="shared" si="1"/>
        <v>381.20037518861386</v>
      </c>
      <c r="P13" s="4">
        <f t="shared" si="2"/>
        <v>362.01883453949301</v>
      </c>
      <c r="Q13" s="4">
        <f t="shared" si="3"/>
        <v>416.71003850275872</v>
      </c>
      <c r="R13" s="4">
        <f t="shared" si="7"/>
        <v>19.181540649120848</v>
      </c>
      <c r="S13" s="4">
        <f t="shared" si="8"/>
        <v>35.509663314144859</v>
      </c>
      <c r="V13" s="4">
        <f t="shared" si="0"/>
        <v>1568.7996248113861</v>
      </c>
      <c r="W13" s="4">
        <f t="shared" si="4"/>
        <v>35.509663314144859</v>
      </c>
      <c r="X13" s="5">
        <f t="shared" si="5"/>
        <v>1604.3092881255311</v>
      </c>
      <c r="Y13" s="5">
        <f t="shared" si="6"/>
        <v>1533.2899614972412</v>
      </c>
    </row>
    <row r="14" spans="1:25" x14ac:dyDescent="0.35">
      <c r="B14">
        <v>18</v>
      </c>
      <c r="D14">
        <v>0.32</v>
      </c>
      <c r="E14" s="3">
        <v>5409</v>
      </c>
      <c r="F14" s="3">
        <v>5051</v>
      </c>
      <c r="G14" s="3">
        <v>5782</v>
      </c>
      <c r="O14" s="4">
        <f t="shared" si="1"/>
        <v>371.1146201215285</v>
      </c>
      <c r="P14" s="4">
        <f t="shared" si="2"/>
        <v>356.30497530377613</v>
      </c>
      <c r="Q14" s="4">
        <f t="shared" si="3"/>
        <v>386.12459016393444</v>
      </c>
      <c r="R14" s="4">
        <f t="shared" si="7"/>
        <v>14.809644817752371</v>
      </c>
      <c r="S14" s="4">
        <f t="shared" si="8"/>
        <v>15.009970042405939</v>
      </c>
      <c r="V14" s="4">
        <f t="shared" si="0"/>
        <v>1578.8853798784714</v>
      </c>
      <c r="W14" s="4">
        <f t="shared" si="4"/>
        <v>15.009970042405939</v>
      </c>
      <c r="X14" s="5">
        <f t="shared" si="5"/>
        <v>1593.8953499208774</v>
      </c>
      <c r="Y14" s="5">
        <f t="shared" si="6"/>
        <v>1563.8754098360655</v>
      </c>
    </row>
    <row r="15" spans="1:25" x14ac:dyDescent="0.35">
      <c r="B15">
        <v>19</v>
      </c>
      <c r="D15">
        <v>0.08</v>
      </c>
      <c r="E15" s="3">
        <v>5343</v>
      </c>
      <c r="F15" s="3">
        <v>4979</v>
      </c>
      <c r="G15" s="3">
        <v>5716</v>
      </c>
      <c r="O15" s="4">
        <f t="shared" si="1"/>
        <v>366.58632192814321</v>
      </c>
      <c r="P15" s="4">
        <f t="shared" si="2"/>
        <v>351.22598931647224</v>
      </c>
      <c r="Q15" s="4">
        <f t="shared" si="3"/>
        <v>381.71708014130911</v>
      </c>
      <c r="R15" s="4">
        <f t="shared" si="7"/>
        <v>15.36033261167097</v>
      </c>
      <c r="S15" s="4">
        <f t="shared" si="8"/>
        <v>15.130758213165905</v>
      </c>
      <c r="V15" s="4">
        <f t="shared" si="0"/>
        <v>1583.4136780718568</v>
      </c>
      <c r="W15" s="4">
        <f t="shared" si="4"/>
        <v>15.36033261167097</v>
      </c>
      <c r="X15" s="5">
        <f t="shared" si="5"/>
        <v>1598.7740106835276</v>
      </c>
      <c r="Y15" s="5">
        <f t="shared" si="6"/>
        <v>1568.0533454601859</v>
      </c>
    </row>
    <row r="16" spans="1:25" x14ac:dyDescent="0.35">
      <c r="B16">
        <v>20</v>
      </c>
      <c r="D16">
        <v>0.06</v>
      </c>
      <c r="E16" s="3">
        <v>5206</v>
      </c>
      <c r="F16" s="3">
        <v>4806</v>
      </c>
      <c r="G16" s="3">
        <v>5592</v>
      </c>
      <c r="O16" s="4">
        <f t="shared" si="1"/>
        <v>357.18667264793442</v>
      </c>
      <c r="P16" s="4">
        <f t="shared" si="2"/>
        <v>339.02231465253379</v>
      </c>
      <c r="Q16" s="4">
        <f t="shared" si="3"/>
        <v>373.43630373516453</v>
      </c>
      <c r="R16" s="4">
        <f t="shared" si="7"/>
        <v>18.164357995400621</v>
      </c>
      <c r="S16" s="4">
        <f t="shared" si="8"/>
        <v>16.249631087230114</v>
      </c>
      <c r="V16" s="4">
        <f t="shared" si="0"/>
        <v>1592.8133273520657</v>
      </c>
      <c r="W16" s="4">
        <f t="shared" si="4"/>
        <v>18.164357995400621</v>
      </c>
      <c r="X16" s="5">
        <f t="shared" si="5"/>
        <v>1610.9776853474664</v>
      </c>
      <c r="Y16" s="5">
        <f t="shared" si="6"/>
        <v>1574.648969356665</v>
      </c>
    </row>
    <row r="17" spans="2:25" x14ac:dyDescent="0.35">
      <c r="B17">
        <v>21</v>
      </c>
      <c r="D17">
        <v>0.04</v>
      </c>
      <c r="E17" s="3">
        <v>5144</v>
      </c>
      <c r="F17" s="3">
        <v>4737</v>
      </c>
      <c r="G17" s="3">
        <v>5548</v>
      </c>
      <c r="O17" s="4">
        <f t="shared" si="1"/>
        <v>352.93281676929979</v>
      </c>
      <c r="P17" s="4">
        <f t="shared" si="2"/>
        <v>334.15495308136758</v>
      </c>
      <c r="Q17" s="4">
        <f t="shared" si="3"/>
        <v>370.49796372008097</v>
      </c>
      <c r="R17" s="4">
        <f t="shared" si="7"/>
        <v>18.777863687932211</v>
      </c>
      <c r="S17" s="4">
        <f t="shared" si="8"/>
        <v>17.565146950781184</v>
      </c>
      <c r="V17" s="4">
        <f t="shared" si="0"/>
        <v>1597.0671832307003</v>
      </c>
      <c r="W17" s="4">
        <f t="shared" si="4"/>
        <v>18.777863687932211</v>
      </c>
      <c r="X17" s="5">
        <f t="shared" si="5"/>
        <v>1615.8450469186325</v>
      </c>
      <c r="Y17" s="5">
        <f t="shared" si="6"/>
        <v>1578.289319542768</v>
      </c>
    </row>
    <row r="18" spans="2:25" x14ac:dyDescent="0.35">
      <c r="B18">
        <v>22</v>
      </c>
      <c r="D18">
        <v>0.13</v>
      </c>
      <c r="E18" s="3">
        <v>4986</v>
      </c>
      <c r="F18" s="3">
        <v>4488</v>
      </c>
      <c r="G18" s="3">
        <v>5465</v>
      </c>
      <c r="O18" s="4">
        <f t="shared" si="1"/>
        <v>342.09234533665023</v>
      </c>
      <c r="P18" s="4">
        <f t="shared" si="2"/>
        <v>316.59012654194169</v>
      </c>
      <c r="Q18" s="4">
        <f t="shared" si="3"/>
        <v>364.95518596435517</v>
      </c>
      <c r="R18" s="4">
        <f t="shared" si="7"/>
        <v>25.50221879470854</v>
      </c>
      <c r="S18" s="4">
        <f t="shared" si="8"/>
        <v>22.862840627704941</v>
      </c>
      <c r="V18" s="4">
        <f t="shared" si="0"/>
        <v>1607.9076546633498</v>
      </c>
      <c r="W18" s="4">
        <f t="shared" si="4"/>
        <v>25.50221879470854</v>
      </c>
      <c r="X18" s="5">
        <f t="shared" si="5"/>
        <v>1633.4098734580584</v>
      </c>
      <c r="Y18" s="5">
        <f t="shared" si="6"/>
        <v>1582.4054358686412</v>
      </c>
    </row>
    <row r="19" spans="2:25" x14ac:dyDescent="0.35">
      <c r="B19">
        <v>23</v>
      </c>
      <c r="C19" t="s">
        <v>52</v>
      </c>
      <c r="D19">
        <v>1</v>
      </c>
      <c r="E19" s="3">
        <v>4339</v>
      </c>
      <c r="F19" s="3">
        <v>3570</v>
      </c>
      <c r="G19" s="3">
        <v>5036</v>
      </c>
      <c r="O19" s="4">
        <f t="shared" si="1"/>
        <v>297.70130092573714</v>
      </c>
      <c r="P19" s="4">
        <f t="shared" si="2"/>
        <v>251.83305520381722</v>
      </c>
      <c r="Q19" s="4">
        <f t="shared" si="3"/>
        <v>336.30637081729054</v>
      </c>
      <c r="R19" s="4">
        <f t="shared" si="7"/>
        <v>45.868245721919919</v>
      </c>
      <c r="S19" s="4">
        <f t="shared" si="8"/>
        <v>38.605069891553399</v>
      </c>
      <c r="V19" s="4">
        <f t="shared" si="0"/>
        <v>1652.2986990742629</v>
      </c>
      <c r="W19" s="4">
        <f t="shared" si="4"/>
        <v>45.868245721919919</v>
      </c>
      <c r="X19" s="5">
        <f t="shared" si="5"/>
        <v>1698.1669447961829</v>
      </c>
      <c r="Y19" s="5">
        <f t="shared" si="6"/>
        <v>1606.430453352343</v>
      </c>
    </row>
    <row r="20" spans="2:25" x14ac:dyDescent="0.35">
      <c r="B20">
        <v>24</v>
      </c>
      <c r="D20">
        <v>1</v>
      </c>
      <c r="E20">
        <v>833</v>
      </c>
      <c r="F20">
        <v>504</v>
      </c>
      <c r="G20" s="3">
        <v>1296</v>
      </c>
      <c r="O20" s="4">
        <f t="shared" si="1"/>
        <v>57.152612046817012</v>
      </c>
      <c r="P20" s="4">
        <f t="shared" si="2"/>
        <v>35.552901911127137</v>
      </c>
      <c r="Q20" s="4">
        <f t="shared" si="3"/>
        <v>86.547469535188341</v>
      </c>
      <c r="R20" s="4">
        <f t="shared" si="7"/>
        <v>21.599710135689875</v>
      </c>
      <c r="S20" s="4">
        <f t="shared" si="8"/>
        <v>29.394857488371329</v>
      </c>
      <c r="V20" s="4">
        <f t="shared" si="0"/>
        <v>1892.847387953183</v>
      </c>
      <c r="W20" s="4">
        <f t="shared" si="4"/>
        <v>29.394857488371329</v>
      </c>
      <c r="X20" s="5">
        <f t="shared" si="5"/>
        <v>1922.2422454415544</v>
      </c>
      <c r="Y20" s="5">
        <f t="shared" si="6"/>
        <v>1863.4525304648116</v>
      </c>
    </row>
    <row r="21" spans="2:25" x14ac:dyDescent="0.35">
      <c r="B21">
        <v>25</v>
      </c>
      <c r="D21">
        <v>1</v>
      </c>
      <c r="E21">
        <v>546</v>
      </c>
      <c r="F21">
        <v>239</v>
      </c>
      <c r="G21">
        <v>847</v>
      </c>
      <c r="O21" s="4">
        <f t="shared" si="1"/>
        <v>37.461375963459894</v>
      </c>
      <c r="P21" s="4">
        <f t="shared" si="2"/>
        <v>16.859411818967036</v>
      </c>
      <c r="Q21" s="4">
        <f t="shared" si="3"/>
        <v>56.563045290358431</v>
      </c>
      <c r="R21" s="4">
        <f t="shared" si="7"/>
        <v>20.601964144492857</v>
      </c>
      <c r="S21" s="4">
        <f t="shared" si="8"/>
        <v>19.101669326898538</v>
      </c>
      <c r="V21" s="4">
        <f t="shared" si="0"/>
        <v>1912.5386240365401</v>
      </c>
      <c r="W21" s="4">
        <f t="shared" si="4"/>
        <v>20.601964144492857</v>
      </c>
      <c r="X21" s="5">
        <f t="shared" si="5"/>
        <v>1933.1405881810331</v>
      </c>
      <c r="Y21" s="5">
        <f t="shared" si="6"/>
        <v>1891.9366598920471</v>
      </c>
    </row>
    <row r="22" spans="2:25" x14ac:dyDescent="0.35">
      <c r="B22">
        <v>26</v>
      </c>
      <c r="D22">
        <v>1</v>
      </c>
      <c r="E22">
        <v>578</v>
      </c>
      <c r="F22">
        <v>255</v>
      </c>
      <c r="G22">
        <v>925</v>
      </c>
      <c r="O22" s="4">
        <f t="shared" si="1"/>
        <v>39.656914481464867</v>
      </c>
      <c r="P22" s="4">
        <f t="shared" si="2"/>
        <v>17.988075371701232</v>
      </c>
      <c r="Q22" s="4">
        <f t="shared" si="3"/>
        <v>61.771920771642918</v>
      </c>
      <c r="R22" s="4">
        <f t="shared" si="7"/>
        <v>21.668839109763635</v>
      </c>
      <c r="S22" s="4">
        <f t="shared" si="8"/>
        <v>22.115006290178052</v>
      </c>
      <c r="V22" s="4">
        <f t="shared" si="0"/>
        <v>1910.3430855185352</v>
      </c>
      <c r="W22" s="4">
        <f t="shared" si="4"/>
        <v>22.115006290178052</v>
      </c>
      <c r="X22" s="5">
        <f t="shared" si="5"/>
        <v>1932.4580918087133</v>
      </c>
      <c r="Y22" s="5">
        <f t="shared" si="6"/>
        <v>1888.228079228357</v>
      </c>
    </row>
    <row r="23" spans="2:25" x14ac:dyDescent="0.35">
      <c r="B23">
        <v>27</v>
      </c>
      <c r="D23">
        <v>0.09</v>
      </c>
      <c r="E23" s="3">
        <v>5084</v>
      </c>
      <c r="F23" s="3">
        <v>4592</v>
      </c>
      <c r="G23" s="3">
        <v>5546</v>
      </c>
      <c r="O23" s="4">
        <f t="shared" si="1"/>
        <v>348.81618204804045</v>
      </c>
      <c r="P23" s="4">
        <f t="shared" si="2"/>
        <v>323.92643963471392</v>
      </c>
      <c r="Q23" s="4">
        <f t="shared" si="3"/>
        <v>370.36440281030445</v>
      </c>
      <c r="R23" s="4">
        <f t="shared" si="7"/>
        <v>24.88974241332653</v>
      </c>
      <c r="S23" s="4">
        <f t="shared" si="8"/>
        <v>21.548220762264009</v>
      </c>
      <c r="V23" s="4">
        <f t="shared" si="0"/>
        <v>1601.1838179519596</v>
      </c>
      <c r="W23" s="4">
        <f t="shared" si="4"/>
        <v>24.88974241332653</v>
      </c>
      <c r="X23" s="5">
        <f t="shared" si="5"/>
        <v>1626.0735603652861</v>
      </c>
      <c r="Y23" s="5">
        <f t="shared" si="6"/>
        <v>1576.294075538633</v>
      </c>
    </row>
    <row r="24" spans="2:25" x14ac:dyDescent="0.35">
      <c r="B24">
        <v>28</v>
      </c>
      <c r="D24">
        <v>1</v>
      </c>
      <c r="E24" s="3">
        <v>1241</v>
      </c>
      <c r="F24">
        <v>783</v>
      </c>
      <c r="G24" s="3">
        <v>1770</v>
      </c>
      <c r="O24" s="4">
        <f t="shared" si="1"/>
        <v>85.145728151380453</v>
      </c>
      <c r="P24" s="4">
        <f t="shared" si="2"/>
        <v>55.233972611929659</v>
      </c>
      <c r="Q24" s="4">
        <f t="shared" si="3"/>
        <v>118.20140515222482</v>
      </c>
      <c r="R24" s="4">
        <f t="shared" si="7"/>
        <v>29.911755539450795</v>
      </c>
      <c r="S24" s="4">
        <f t="shared" si="8"/>
        <v>33.055677000844369</v>
      </c>
      <c r="V24" s="4">
        <f t="shared" si="0"/>
        <v>1864.8542718486196</v>
      </c>
      <c r="W24" s="4">
        <f t="shared" si="4"/>
        <v>33.055677000844369</v>
      </c>
      <c r="X24" s="5">
        <f t="shared" si="5"/>
        <v>1897.9099488494639</v>
      </c>
      <c r="Y24" s="5">
        <f t="shared" si="6"/>
        <v>1831.7985948477753</v>
      </c>
    </row>
    <row r="25" spans="2:25" x14ac:dyDescent="0.35">
      <c r="B25">
        <v>29</v>
      </c>
      <c r="D25">
        <v>1</v>
      </c>
      <c r="E25">
        <v>690</v>
      </c>
      <c r="F25">
        <v>433</v>
      </c>
      <c r="G25">
        <v>998</v>
      </c>
      <c r="O25" s="4">
        <f t="shared" si="1"/>
        <v>47.341299294482283</v>
      </c>
      <c r="P25" s="4">
        <f t="shared" si="2"/>
        <v>30.544457395869149</v>
      </c>
      <c r="Q25" s="4">
        <f t="shared" si="3"/>
        <v>66.646893978486091</v>
      </c>
      <c r="R25" s="4">
        <f t="shared" si="7"/>
        <v>16.796841898613135</v>
      </c>
      <c r="S25" s="4">
        <f t="shared" si="8"/>
        <v>19.305594684003808</v>
      </c>
      <c r="V25" s="4">
        <f t="shared" si="0"/>
        <v>1902.6587007055177</v>
      </c>
      <c r="W25" s="4">
        <f t="shared" si="4"/>
        <v>19.305594684003808</v>
      </c>
      <c r="X25" s="5">
        <f t="shared" si="5"/>
        <v>1921.9642953895216</v>
      </c>
      <c r="Y25" s="5">
        <f t="shared" si="6"/>
        <v>1883.3531060215139</v>
      </c>
    </row>
    <row r="26" spans="2:25" x14ac:dyDescent="0.35">
      <c r="B26">
        <v>30</v>
      </c>
      <c r="D26">
        <v>0.39</v>
      </c>
      <c r="E26">
        <v>587</v>
      </c>
      <c r="F26">
        <v>337</v>
      </c>
      <c r="G26">
        <v>861</v>
      </c>
      <c r="O26" s="4">
        <f t="shared" si="1"/>
        <v>40.274409689653766</v>
      </c>
      <c r="P26" s="4">
        <f t="shared" si="2"/>
        <v>23.772476079463978</v>
      </c>
      <c r="Q26" s="4">
        <f t="shared" si="3"/>
        <v>57.497971658794107</v>
      </c>
      <c r="R26" s="4">
        <f t="shared" si="7"/>
        <v>16.501933610189788</v>
      </c>
      <c r="S26" s="4">
        <f t="shared" si="8"/>
        <v>17.223561969140341</v>
      </c>
      <c r="V26" s="4">
        <f t="shared" si="0"/>
        <v>1909.7255903103462</v>
      </c>
      <c r="W26" s="4">
        <f t="shared" si="4"/>
        <v>17.223561969140341</v>
      </c>
      <c r="X26" s="5">
        <f t="shared" si="5"/>
        <v>1926.9491522794865</v>
      </c>
      <c r="Y26" s="5">
        <f t="shared" si="6"/>
        <v>1892.5020283412059</v>
      </c>
    </row>
    <row r="27" spans="2:25" x14ac:dyDescent="0.35">
      <c r="B27">
        <v>31</v>
      </c>
      <c r="D27">
        <v>1</v>
      </c>
      <c r="E27" s="3">
        <v>4829</v>
      </c>
      <c r="F27" s="3">
        <v>4315</v>
      </c>
      <c r="G27" s="3">
        <v>5287</v>
      </c>
      <c r="O27" s="4">
        <f t="shared" si="1"/>
        <v>331.3204844826883</v>
      </c>
      <c r="P27" s="4">
        <f t="shared" si="2"/>
        <v>304.38645187800319</v>
      </c>
      <c r="Q27" s="4">
        <f t="shared" si="3"/>
        <v>353.06826499424443</v>
      </c>
      <c r="R27" s="4">
        <f t="shared" si="7"/>
        <v>26.934032604685115</v>
      </c>
      <c r="S27" s="4">
        <f t="shared" si="8"/>
        <v>21.74778051155613</v>
      </c>
      <c r="V27" s="4">
        <f t="shared" si="0"/>
        <v>1618.6795155173118</v>
      </c>
      <c r="W27" s="4">
        <f t="shared" si="4"/>
        <v>26.934032604685115</v>
      </c>
      <c r="X27" s="5">
        <f t="shared" si="5"/>
        <v>1645.6135481219969</v>
      </c>
      <c r="Y27" s="5">
        <f t="shared" si="6"/>
        <v>1591.7454829126266</v>
      </c>
    </row>
    <row r="28" spans="2:25" x14ac:dyDescent="0.35">
      <c r="B28">
        <v>32</v>
      </c>
      <c r="D28">
        <v>0.4</v>
      </c>
      <c r="E28" s="3">
        <v>4702</v>
      </c>
      <c r="F28" s="3">
        <v>4131</v>
      </c>
      <c r="G28" s="3">
        <v>5164</v>
      </c>
      <c r="O28" s="4">
        <f t="shared" si="1"/>
        <v>322.60694098935608</v>
      </c>
      <c r="P28" s="4">
        <f t="shared" si="2"/>
        <v>291.40682102155995</v>
      </c>
      <c r="Q28" s="4">
        <f t="shared" si="3"/>
        <v>344.85426904298811</v>
      </c>
      <c r="R28" s="4">
        <f t="shared" si="7"/>
        <v>31.200119967796127</v>
      </c>
      <c r="S28" s="4">
        <f t="shared" si="8"/>
        <v>22.247328053632032</v>
      </c>
      <c r="V28" s="4">
        <f t="shared" si="0"/>
        <v>1627.3930590106438</v>
      </c>
      <c r="W28" s="4">
        <f t="shared" si="4"/>
        <v>31.200119967796127</v>
      </c>
      <c r="X28" s="5">
        <f t="shared" si="5"/>
        <v>1658.5931789784399</v>
      </c>
      <c r="Y28" s="5">
        <f t="shared" si="6"/>
        <v>1596.1929390428477</v>
      </c>
    </row>
    <row r="29" spans="2:25" x14ac:dyDescent="0.35">
      <c r="B29">
        <v>33</v>
      </c>
      <c r="D29">
        <v>1</v>
      </c>
      <c r="E29" s="3">
        <v>4236</v>
      </c>
      <c r="F29" s="3">
        <v>3633</v>
      </c>
      <c r="G29" s="3">
        <v>4823</v>
      </c>
      <c r="O29" s="4">
        <f t="shared" si="1"/>
        <v>290.63441132090861</v>
      </c>
      <c r="P29" s="4">
        <f t="shared" si="2"/>
        <v>256.2771679427081</v>
      </c>
      <c r="Q29" s="4">
        <f t="shared" si="3"/>
        <v>322.08213392609059</v>
      </c>
      <c r="R29" s="4">
        <f t="shared" si="7"/>
        <v>34.357243378200508</v>
      </c>
      <c r="S29" s="4">
        <f t="shared" si="8"/>
        <v>31.44772260518198</v>
      </c>
      <c r="V29" s="4">
        <f t="shared" si="0"/>
        <v>1659.3655886790914</v>
      </c>
      <c r="W29" s="4">
        <f t="shared" si="4"/>
        <v>34.357243378200508</v>
      </c>
      <c r="X29" s="5">
        <f t="shared" si="5"/>
        <v>1693.722832057292</v>
      </c>
      <c r="Y29" s="5">
        <f t="shared" si="6"/>
        <v>1625.0083453008908</v>
      </c>
    </row>
    <row r="30" spans="2:25" x14ac:dyDescent="0.35">
      <c r="B30">
        <v>34</v>
      </c>
      <c r="D30">
        <v>1</v>
      </c>
      <c r="E30" s="3">
        <v>3860</v>
      </c>
      <c r="F30" s="3">
        <v>3267</v>
      </c>
      <c r="G30" s="3">
        <v>4487</v>
      </c>
      <c r="O30" s="4">
        <f t="shared" si="1"/>
        <v>264.83683373435014</v>
      </c>
      <c r="P30" s="4">
        <f t="shared" si="2"/>
        <v>230.45898917391341</v>
      </c>
      <c r="Q30" s="4">
        <f t="shared" si="3"/>
        <v>299.64390108363432</v>
      </c>
      <c r="R30" s="4">
        <f t="shared" si="7"/>
        <v>34.377844560436728</v>
      </c>
      <c r="S30" s="4">
        <f t="shared" si="8"/>
        <v>34.807067349284182</v>
      </c>
      <c r="V30" s="4">
        <f t="shared" si="0"/>
        <v>1685.1631662656498</v>
      </c>
      <c r="W30" s="4">
        <f t="shared" si="4"/>
        <v>34.807067349284182</v>
      </c>
      <c r="X30" s="5">
        <f t="shared" si="5"/>
        <v>1719.9702336149339</v>
      </c>
      <c r="Y30" s="5">
        <f t="shared" si="6"/>
        <v>1650.3560989163657</v>
      </c>
    </row>
    <row r="31" spans="2:25" x14ac:dyDescent="0.35">
      <c r="B31">
        <v>35</v>
      </c>
      <c r="D31">
        <v>1</v>
      </c>
      <c r="E31" s="3">
        <v>3372</v>
      </c>
      <c r="F31" s="3">
        <v>2767</v>
      </c>
      <c r="G31" s="3">
        <v>4004</v>
      </c>
      <c r="O31" s="4">
        <f t="shared" si="1"/>
        <v>231.35487133477429</v>
      </c>
      <c r="P31" s="4">
        <f t="shared" si="2"/>
        <v>195.18825315096981</v>
      </c>
      <c r="Q31" s="4">
        <f t="shared" si="3"/>
        <v>267.38894137260348</v>
      </c>
      <c r="R31" s="4">
        <f t="shared" si="7"/>
        <v>36.166618183804474</v>
      </c>
      <c r="S31" s="4">
        <f t="shared" si="8"/>
        <v>36.034070037829196</v>
      </c>
      <c r="V31" s="4">
        <f t="shared" si="0"/>
        <v>1718.6451286652257</v>
      </c>
      <c r="W31" s="4">
        <f t="shared" si="4"/>
        <v>36.166618183804474</v>
      </c>
      <c r="X31" s="5">
        <f t="shared" si="5"/>
        <v>1754.8117468490302</v>
      </c>
      <c r="Y31" s="5">
        <f t="shared" si="6"/>
        <v>1682.4785104814212</v>
      </c>
    </row>
    <row r="32" spans="2:25" x14ac:dyDescent="0.35">
      <c r="B32">
        <v>36</v>
      </c>
      <c r="D32">
        <v>0.99</v>
      </c>
      <c r="E32" s="3">
        <v>3091</v>
      </c>
      <c r="F32" s="3">
        <v>2467</v>
      </c>
      <c r="G32" s="3">
        <v>3748</v>
      </c>
      <c r="O32" s="4">
        <f t="shared" si="1"/>
        <v>212.07529872354309</v>
      </c>
      <c r="P32" s="4">
        <f t="shared" si="2"/>
        <v>174.02581153720368</v>
      </c>
      <c r="Q32" s="4">
        <f t="shared" si="3"/>
        <v>250.29314492120827</v>
      </c>
      <c r="R32" s="4">
        <f t="shared" si="7"/>
        <v>38.049487186339405</v>
      </c>
      <c r="S32" s="4">
        <f t="shared" si="8"/>
        <v>38.217846197665182</v>
      </c>
      <c r="V32" s="4">
        <f t="shared" si="0"/>
        <v>1737.924701276457</v>
      </c>
      <c r="W32" s="4">
        <f t="shared" si="4"/>
        <v>38.217846197665182</v>
      </c>
      <c r="X32" s="5">
        <f t="shared" si="5"/>
        <v>1776.1425474741222</v>
      </c>
      <c r="Y32" s="5">
        <f t="shared" si="6"/>
        <v>1699.7068550787917</v>
      </c>
    </row>
    <row r="33" spans="2:25" x14ac:dyDescent="0.35">
      <c r="B33">
        <v>37</v>
      </c>
      <c r="D33">
        <v>1</v>
      </c>
      <c r="E33" s="3">
        <v>3431</v>
      </c>
      <c r="F33" s="3">
        <v>2772</v>
      </c>
      <c r="G33" s="3">
        <v>4107</v>
      </c>
      <c r="O33" s="4">
        <f t="shared" si="1"/>
        <v>235.40289547734594</v>
      </c>
      <c r="P33" s="4">
        <f t="shared" si="2"/>
        <v>195.54096051119927</v>
      </c>
      <c r="Q33" s="4">
        <f t="shared" si="3"/>
        <v>274.26732822609455</v>
      </c>
      <c r="R33" s="4">
        <f t="shared" si="7"/>
        <v>39.861934966146663</v>
      </c>
      <c r="S33" s="4">
        <f t="shared" si="8"/>
        <v>38.864432748748612</v>
      </c>
      <c r="V33" s="4">
        <f t="shared" si="0"/>
        <v>1714.597104522654</v>
      </c>
      <c r="W33" s="4">
        <f t="shared" si="4"/>
        <v>39.861934966146663</v>
      </c>
      <c r="X33" s="5">
        <f t="shared" si="5"/>
        <v>1754.4590394888007</v>
      </c>
      <c r="Y33" s="5">
        <f t="shared" si="6"/>
        <v>1674.7351695565073</v>
      </c>
    </row>
    <row r="34" spans="2:25" x14ac:dyDescent="0.35">
      <c r="B34">
        <v>38</v>
      </c>
      <c r="D34">
        <v>1</v>
      </c>
      <c r="E34" s="3">
        <v>3292</v>
      </c>
      <c r="F34" s="3">
        <v>2501</v>
      </c>
      <c r="G34" s="3">
        <v>4078</v>
      </c>
      <c r="O34" s="4">
        <f t="shared" si="1"/>
        <v>225.86602503976184</v>
      </c>
      <c r="P34" s="4">
        <f t="shared" si="2"/>
        <v>176.42422158676382</v>
      </c>
      <c r="Q34" s="4">
        <f t="shared" si="3"/>
        <v>272.33069503433495</v>
      </c>
      <c r="R34" s="4">
        <f t="shared" si="7"/>
        <v>49.441803452998016</v>
      </c>
      <c r="S34" s="4">
        <f t="shared" si="8"/>
        <v>46.464669994573114</v>
      </c>
      <c r="V34" s="4">
        <f t="shared" si="0"/>
        <v>1724.1339749602382</v>
      </c>
      <c r="W34" s="4">
        <f t="shared" si="4"/>
        <v>49.441803452998016</v>
      </c>
      <c r="X34" s="5">
        <f t="shared" si="5"/>
        <v>1773.5757784132363</v>
      </c>
      <c r="Y34" s="5">
        <f t="shared" si="6"/>
        <v>1674.6921715072401</v>
      </c>
    </row>
    <row r="35" spans="2:25" x14ac:dyDescent="0.35">
      <c r="B35">
        <v>39</v>
      </c>
      <c r="D35">
        <v>0.86</v>
      </c>
      <c r="E35" s="3">
        <v>5325</v>
      </c>
      <c r="F35" s="3">
        <v>4938</v>
      </c>
      <c r="G35" s="3">
        <v>5737</v>
      </c>
      <c r="O35" s="4">
        <f t="shared" si="1"/>
        <v>365.35133151176541</v>
      </c>
      <c r="P35" s="4">
        <f t="shared" si="2"/>
        <v>348.33378896259092</v>
      </c>
      <c r="Q35" s="4">
        <f t="shared" si="3"/>
        <v>383.11946969396263</v>
      </c>
      <c r="R35" s="4">
        <f t="shared" si="7"/>
        <v>17.017542549174493</v>
      </c>
      <c r="S35" s="4">
        <f t="shared" si="8"/>
        <v>17.76813818219722</v>
      </c>
      <c r="V35" s="4">
        <f t="shared" si="0"/>
        <v>1584.6486684882345</v>
      </c>
      <c r="W35" s="4">
        <f t="shared" si="4"/>
        <v>17.76813818219722</v>
      </c>
      <c r="X35" s="5">
        <f t="shared" si="5"/>
        <v>1602.4168066704317</v>
      </c>
      <c r="Y35" s="5">
        <f t="shared" si="6"/>
        <v>1566.8805303060374</v>
      </c>
    </row>
    <row r="36" spans="2:25" x14ac:dyDescent="0.35">
      <c r="B36">
        <v>40</v>
      </c>
      <c r="D36">
        <v>0.71</v>
      </c>
      <c r="E36" s="3">
        <v>5076</v>
      </c>
      <c r="F36" s="3">
        <v>4497</v>
      </c>
      <c r="G36" s="3">
        <v>5559</v>
      </c>
      <c r="O36" s="4">
        <f t="shared" si="1"/>
        <v>348.26729741853921</v>
      </c>
      <c r="P36" s="4">
        <f t="shared" si="2"/>
        <v>317.22499979035462</v>
      </c>
      <c r="Q36" s="4">
        <f t="shared" si="3"/>
        <v>371.23254872385183</v>
      </c>
      <c r="R36" s="4">
        <f t="shared" si="7"/>
        <v>31.042297628184599</v>
      </c>
      <c r="S36" s="4">
        <f t="shared" si="8"/>
        <v>22.96525130531262</v>
      </c>
      <c r="V36" s="4">
        <f t="shared" si="0"/>
        <v>1601.7327025814607</v>
      </c>
      <c r="W36" s="4">
        <f t="shared" si="4"/>
        <v>31.042297628184599</v>
      </c>
      <c r="X36" s="5">
        <f t="shared" si="5"/>
        <v>1632.7750002096452</v>
      </c>
      <c r="Y36" s="5">
        <f t="shared" si="6"/>
        <v>1570.6904049532761</v>
      </c>
    </row>
    <row r="37" spans="2:25" x14ac:dyDescent="0.35">
      <c r="B37">
        <v>41</v>
      </c>
      <c r="D37">
        <v>0.34</v>
      </c>
      <c r="E37" s="3">
        <v>4935</v>
      </c>
      <c r="F37" s="3">
        <v>4314</v>
      </c>
      <c r="G37" s="3">
        <v>5430</v>
      </c>
      <c r="O37" s="4">
        <f t="shared" si="1"/>
        <v>338.59320582357981</v>
      </c>
      <c r="P37" s="4">
        <f t="shared" si="2"/>
        <v>304.31591040595731</v>
      </c>
      <c r="Q37" s="4">
        <f t="shared" si="3"/>
        <v>362.61787004326601</v>
      </c>
      <c r="R37" s="4">
        <f t="shared" si="7"/>
        <v>34.277295417622497</v>
      </c>
      <c r="S37" s="4">
        <f t="shared" si="8"/>
        <v>24.024664219686201</v>
      </c>
      <c r="V37" s="4">
        <f t="shared" si="0"/>
        <v>1611.4067941764201</v>
      </c>
      <c r="W37" s="4">
        <f t="shared" si="4"/>
        <v>34.277295417622497</v>
      </c>
      <c r="X37" s="5">
        <f t="shared" si="5"/>
        <v>1645.6840895940427</v>
      </c>
      <c r="Y37" s="5">
        <f t="shared" si="6"/>
        <v>1577.1294987587976</v>
      </c>
    </row>
    <row r="38" spans="2:25" x14ac:dyDescent="0.35">
      <c r="B38">
        <v>42</v>
      </c>
      <c r="D38">
        <v>1</v>
      </c>
      <c r="E38">
        <v>649</v>
      </c>
      <c r="F38">
        <v>331</v>
      </c>
      <c r="G38" s="3">
        <v>1077</v>
      </c>
      <c r="O38" s="4">
        <f t="shared" si="1"/>
        <v>44.528265568288404</v>
      </c>
      <c r="P38" s="4">
        <f t="shared" si="2"/>
        <v>23.349227247188658</v>
      </c>
      <c r="Q38" s="4">
        <f t="shared" si="3"/>
        <v>71.922549914658831</v>
      </c>
      <c r="R38" s="4">
        <f t="shared" si="7"/>
        <v>21.179038321099746</v>
      </c>
      <c r="S38" s="4">
        <f t="shared" si="8"/>
        <v>27.394284346370426</v>
      </c>
      <c r="V38" s="4">
        <f t="shared" si="0"/>
        <v>1905.4717344317116</v>
      </c>
      <c r="W38" s="4">
        <f t="shared" si="4"/>
        <v>27.394284346370426</v>
      </c>
      <c r="X38" s="5">
        <f t="shared" si="5"/>
        <v>1932.866018778082</v>
      </c>
      <c r="Y38" s="5">
        <f t="shared" si="6"/>
        <v>1878.0774500853413</v>
      </c>
    </row>
    <row r="39" spans="2:25" x14ac:dyDescent="0.35">
      <c r="B39">
        <v>43</v>
      </c>
      <c r="D39">
        <v>0.99</v>
      </c>
      <c r="E39" s="3">
        <v>4727</v>
      </c>
      <c r="F39" s="3">
        <v>4000</v>
      </c>
      <c r="G39" s="3">
        <v>5282</v>
      </c>
      <c r="O39" s="4">
        <f t="shared" si="1"/>
        <v>324.32220545654747</v>
      </c>
      <c r="P39" s="4">
        <f t="shared" si="2"/>
        <v>282.1658881835487</v>
      </c>
      <c r="Q39" s="4">
        <f t="shared" si="3"/>
        <v>352.73436271980313</v>
      </c>
      <c r="R39" s="4">
        <f t="shared" si="7"/>
        <v>42.156317272998763</v>
      </c>
      <c r="S39" s="4">
        <f t="shared" si="8"/>
        <v>28.412157263255665</v>
      </c>
      <c r="V39" s="4">
        <f t="shared" si="0"/>
        <v>1625.6777945434526</v>
      </c>
      <c r="W39" s="4">
        <f t="shared" si="4"/>
        <v>42.156317272998763</v>
      </c>
      <c r="X39" s="5">
        <f t="shared" si="5"/>
        <v>1667.8341118164512</v>
      </c>
      <c r="Y39" s="5">
        <f t="shared" si="6"/>
        <v>1583.5214772704539</v>
      </c>
    </row>
    <row r="40" spans="2:25" x14ac:dyDescent="0.35">
      <c r="B40">
        <v>44</v>
      </c>
      <c r="C40" t="s">
        <v>53</v>
      </c>
      <c r="D40">
        <v>1</v>
      </c>
      <c r="E40" s="3">
        <v>5538</v>
      </c>
      <c r="F40" s="3">
        <v>5127</v>
      </c>
      <c r="G40" s="3">
        <v>6052</v>
      </c>
      <c r="O40" s="4">
        <f t="shared" si="1"/>
        <v>379.96538477223606</v>
      </c>
      <c r="P40" s="4">
        <f t="shared" si="2"/>
        <v>361.66612717926358</v>
      </c>
      <c r="Q40" s="4">
        <f t="shared" si="3"/>
        <v>404.15531298376533</v>
      </c>
      <c r="R40" s="4">
        <f t="shared" si="7"/>
        <v>18.299257592972481</v>
      </c>
      <c r="S40" s="4">
        <f t="shared" si="8"/>
        <v>24.189928211529264</v>
      </c>
      <c r="V40" s="4">
        <f t="shared" si="0"/>
        <v>1570.0346152277639</v>
      </c>
      <c r="W40" s="4">
        <f t="shared" si="4"/>
        <v>24.189928211529264</v>
      </c>
      <c r="X40" s="5">
        <f t="shared" si="5"/>
        <v>1594.224543439293</v>
      </c>
      <c r="Y40" s="5">
        <f t="shared" si="6"/>
        <v>1545.8446870162347</v>
      </c>
    </row>
    <row r="41" spans="2:25" x14ac:dyDescent="0.35">
      <c r="B41">
        <v>45</v>
      </c>
      <c r="D41">
        <v>0.28999999999999998</v>
      </c>
      <c r="E41" s="3">
        <v>5451</v>
      </c>
      <c r="F41" s="3">
        <v>5052</v>
      </c>
      <c r="G41" s="3">
        <v>5929</v>
      </c>
      <c r="O41" s="4">
        <f t="shared" si="1"/>
        <v>373.99626442640999</v>
      </c>
      <c r="P41" s="4">
        <f t="shared" si="2"/>
        <v>356.37551677582201</v>
      </c>
      <c r="Q41" s="4">
        <f t="shared" si="3"/>
        <v>395.94131703250901</v>
      </c>
      <c r="R41" s="4">
        <f t="shared" si="7"/>
        <v>17.620747650587987</v>
      </c>
      <c r="S41" s="4">
        <f t="shared" si="8"/>
        <v>21.945052606099011</v>
      </c>
      <c r="V41" s="4">
        <f t="shared" si="0"/>
        <v>1576.0037355735899</v>
      </c>
      <c r="W41" s="4">
        <f t="shared" si="4"/>
        <v>21.945052606099011</v>
      </c>
      <c r="X41" s="5">
        <f t="shared" si="5"/>
        <v>1597.948788179689</v>
      </c>
      <c r="Y41" s="5">
        <f t="shared" si="6"/>
        <v>1554.0586829674908</v>
      </c>
    </row>
    <row r="42" spans="2:25" x14ac:dyDescent="0.35">
      <c r="B42">
        <v>46</v>
      </c>
      <c r="D42">
        <v>1</v>
      </c>
      <c r="E42" s="3">
        <v>5298</v>
      </c>
      <c r="F42" s="3">
        <v>4889</v>
      </c>
      <c r="G42" s="3">
        <v>5752</v>
      </c>
      <c r="O42" s="4">
        <f t="shared" si="1"/>
        <v>363.49884588719874</v>
      </c>
      <c r="P42" s="4">
        <f t="shared" si="2"/>
        <v>344.87725683234243</v>
      </c>
      <c r="Q42" s="4">
        <f t="shared" si="3"/>
        <v>384.12117651728653</v>
      </c>
      <c r="R42" s="4">
        <f t="shared" si="7"/>
        <v>18.621589054856315</v>
      </c>
      <c r="S42" s="4">
        <f t="shared" si="8"/>
        <v>20.622330630087788</v>
      </c>
      <c r="V42" s="4">
        <f t="shared" si="0"/>
        <v>1586.5011541128013</v>
      </c>
      <c r="W42" s="4">
        <f t="shared" si="4"/>
        <v>20.622330630087788</v>
      </c>
      <c r="X42" s="5">
        <f t="shared" si="5"/>
        <v>1607.1234847428891</v>
      </c>
      <c r="Y42" s="5">
        <f t="shared" si="6"/>
        <v>1565.8788234827134</v>
      </c>
    </row>
    <row r="43" spans="2:25" x14ac:dyDescent="0.35">
      <c r="B43">
        <v>47</v>
      </c>
      <c r="D43">
        <v>1</v>
      </c>
      <c r="E43" s="3">
        <v>4558</v>
      </c>
      <c r="F43" s="3">
        <v>3910</v>
      </c>
      <c r="G43" s="3">
        <v>5098</v>
      </c>
      <c r="O43" s="4">
        <f t="shared" si="1"/>
        <v>312.72701765833369</v>
      </c>
      <c r="P43" s="4">
        <f t="shared" si="2"/>
        <v>275.81715569941889</v>
      </c>
      <c r="Q43" s="4">
        <f t="shared" si="3"/>
        <v>340.44675902036278</v>
      </c>
      <c r="R43" s="4">
        <f t="shared" si="7"/>
        <v>36.909861958914803</v>
      </c>
      <c r="S43" s="4">
        <f t="shared" si="8"/>
        <v>27.719741362029083</v>
      </c>
      <c r="V43" s="4">
        <f t="shared" si="0"/>
        <v>1637.2729823416662</v>
      </c>
      <c r="W43" s="4">
        <f t="shared" si="4"/>
        <v>36.909861958914803</v>
      </c>
      <c r="X43" s="5">
        <f t="shared" si="5"/>
        <v>1674.1828443005811</v>
      </c>
      <c r="Y43" s="5">
        <f t="shared" si="6"/>
        <v>1600.3631203827513</v>
      </c>
    </row>
    <row r="44" spans="2:25" x14ac:dyDescent="0.35">
      <c r="B44">
        <v>48</v>
      </c>
      <c r="D44">
        <v>1</v>
      </c>
      <c r="E44" s="3">
        <v>4314</v>
      </c>
      <c r="F44" s="3">
        <v>3640</v>
      </c>
      <c r="G44" s="3">
        <v>4914</v>
      </c>
      <c r="O44" s="4">
        <f t="shared" si="1"/>
        <v>295.98603645854575</v>
      </c>
      <c r="P44" s="4">
        <f t="shared" si="2"/>
        <v>256.77095824702934</v>
      </c>
      <c r="Q44" s="4">
        <f t="shared" si="3"/>
        <v>328.15915532092248</v>
      </c>
      <c r="R44" s="4">
        <f t="shared" si="7"/>
        <v>39.215078211516413</v>
      </c>
      <c r="S44" s="4">
        <f t="shared" si="8"/>
        <v>32.173118862376725</v>
      </c>
      <c r="V44" s="4">
        <f t="shared" si="0"/>
        <v>1654.0139635414544</v>
      </c>
      <c r="W44" s="4">
        <f t="shared" si="4"/>
        <v>39.215078211516413</v>
      </c>
      <c r="X44" s="5">
        <f t="shared" si="5"/>
        <v>1693.2290417529707</v>
      </c>
      <c r="Y44" s="5">
        <f t="shared" si="6"/>
        <v>1614.798885329938</v>
      </c>
    </row>
    <row r="45" spans="2:25" x14ac:dyDescent="0.35">
      <c r="B45">
        <v>49</v>
      </c>
      <c r="D45">
        <v>0.34</v>
      </c>
      <c r="E45" s="3">
        <v>4180</v>
      </c>
      <c r="F45" s="3">
        <v>3481</v>
      </c>
      <c r="G45" s="3">
        <v>4813</v>
      </c>
      <c r="O45" s="4">
        <f t="shared" si="1"/>
        <v>286.79221891439988</v>
      </c>
      <c r="P45" s="4">
        <f t="shared" si="2"/>
        <v>245.55486419173326</v>
      </c>
      <c r="Q45" s="4">
        <f t="shared" si="3"/>
        <v>321.41432937720793</v>
      </c>
      <c r="R45" s="4">
        <f t="shared" si="7"/>
        <v>41.237354722666623</v>
      </c>
      <c r="S45" s="4">
        <f t="shared" si="8"/>
        <v>34.622110462808052</v>
      </c>
      <c r="V45" s="4">
        <f t="shared" si="0"/>
        <v>1663.2077810856001</v>
      </c>
      <c r="W45" s="4">
        <f t="shared" si="4"/>
        <v>41.237354722666623</v>
      </c>
      <c r="X45" s="5">
        <f t="shared" si="5"/>
        <v>1704.4451358082667</v>
      </c>
      <c r="Y45" s="5">
        <f t="shared" si="6"/>
        <v>1621.9704263629335</v>
      </c>
    </row>
    <row r="46" spans="2:25" x14ac:dyDescent="0.35">
      <c r="B46">
        <v>50</v>
      </c>
      <c r="D46">
        <v>1</v>
      </c>
      <c r="E46" s="3">
        <v>2242</v>
      </c>
      <c r="F46" s="3">
        <v>1720</v>
      </c>
      <c r="G46" s="3">
        <v>2808</v>
      </c>
      <c r="O46" s="4">
        <f t="shared" si="1"/>
        <v>153.82491741772358</v>
      </c>
      <c r="P46" s="4">
        <f t="shared" si="2"/>
        <v>121.33133191892595</v>
      </c>
      <c r="Q46" s="4">
        <f t="shared" si="3"/>
        <v>187.51951732624141</v>
      </c>
      <c r="R46" s="4">
        <f t="shared" si="7"/>
        <v>32.493585498797628</v>
      </c>
      <c r="S46" s="4">
        <f t="shared" si="8"/>
        <v>33.69459990851783</v>
      </c>
      <c r="V46" s="4">
        <f t="shared" si="0"/>
        <v>1796.1750825822764</v>
      </c>
      <c r="W46" s="4">
        <f t="shared" si="4"/>
        <v>33.69459990851783</v>
      </c>
      <c r="X46" s="5">
        <f t="shared" si="5"/>
        <v>1829.8696824907943</v>
      </c>
      <c r="Y46" s="5">
        <f t="shared" si="6"/>
        <v>1762.4804826737586</v>
      </c>
    </row>
    <row r="47" spans="2:25" x14ac:dyDescent="0.35">
      <c r="B47">
        <v>51</v>
      </c>
      <c r="D47">
        <v>1</v>
      </c>
      <c r="E47" s="3">
        <v>1810</v>
      </c>
      <c r="F47" s="3">
        <v>1285</v>
      </c>
      <c r="G47" s="3">
        <v>2366</v>
      </c>
      <c r="O47" s="4">
        <f t="shared" si="1"/>
        <v>124.18514742465642</v>
      </c>
      <c r="P47" s="4">
        <f t="shared" si="2"/>
        <v>90.645791578965031</v>
      </c>
      <c r="Q47" s="4">
        <f t="shared" si="3"/>
        <v>158.00255626562935</v>
      </c>
      <c r="R47" s="4">
        <f t="shared" si="7"/>
        <v>33.539355845691389</v>
      </c>
      <c r="S47" s="4">
        <f t="shared" si="8"/>
        <v>33.817408840972931</v>
      </c>
      <c r="V47" s="4">
        <f t="shared" si="0"/>
        <v>1825.8148525753436</v>
      </c>
      <c r="W47" s="4">
        <f t="shared" si="4"/>
        <v>33.817408840972931</v>
      </c>
      <c r="X47" s="5">
        <f t="shared" si="5"/>
        <v>1859.6322614163166</v>
      </c>
      <c r="Y47" s="5">
        <f t="shared" si="6"/>
        <v>1791.9974437343706</v>
      </c>
    </row>
    <row r="48" spans="2:25" x14ac:dyDescent="0.35">
      <c r="B48">
        <v>52</v>
      </c>
      <c r="D48">
        <v>1</v>
      </c>
      <c r="E48" s="3">
        <v>1452</v>
      </c>
      <c r="F48">
        <v>911</v>
      </c>
      <c r="G48" s="3">
        <v>2009</v>
      </c>
      <c r="O48" s="4">
        <f t="shared" si="1"/>
        <v>99.622560254475758</v>
      </c>
      <c r="P48" s="4">
        <f t="shared" si="2"/>
        <v>64.263281033803224</v>
      </c>
      <c r="Q48" s="4">
        <f t="shared" si="3"/>
        <v>134.16193387051959</v>
      </c>
      <c r="R48" s="4">
        <f t="shared" si="7"/>
        <v>35.359279220672533</v>
      </c>
      <c r="S48" s="4">
        <f t="shared" si="8"/>
        <v>34.539373616043832</v>
      </c>
      <c r="V48" s="4">
        <f t="shared" si="0"/>
        <v>1850.3774397455243</v>
      </c>
      <c r="W48" s="4">
        <f t="shared" si="4"/>
        <v>35.359279220672533</v>
      </c>
      <c r="X48" s="5">
        <f t="shared" si="5"/>
        <v>1885.7367189661968</v>
      </c>
      <c r="Y48" s="5">
        <f t="shared" si="6"/>
        <v>1815.0181605248517</v>
      </c>
    </row>
    <row r="49" spans="2:25" x14ac:dyDescent="0.35">
      <c r="B49">
        <v>53</v>
      </c>
      <c r="D49">
        <v>0.99</v>
      </c>
      <c r="E49" s="3">
        <v>2011</v>
      </c>
      <c r="F49" s="3">
        <v>1492</v>
      </c>
      <c r="G49" s="3">
        <v>2572</v>
      </c>
      <c r="O49" s="4">
        <f t="shared" si="1"/>
        <v>137.97587374087516</v>
      </c>
      <c r="P49" s="4">
        <f t="shared" si="2"/>
        <v>105.24787629246367</v>
      </c>
      <c r="Q49" s="4">
        <f t="shared" si="3"/>
        <v>171.75932997261143</v>
      </c>
      <c r="R49" s="4">
        <f t="shared" si="7"/>
        <v>32.727997448411486</v>
      </c>
      <c r="S49" s="4">
        <f t="shared" si="8"/>
        <v>33.783456231736267</v>
      </c>
      <c r="V49" s="4">
        <f t="shared" si="0"/>
        <v>1812.0241262591248</v>
      </c>
      <c r="W49" s="4">
        <f t="shared" si="4"/>
        <v>33.783456231736267</v>
      </c>
      <c r="X49" s="5">
        <f t="shared" si="5"/>
        <v>1845.807582490861</v>
      </c>
      <c r="Y49" s="5">
        <f t="shared" si="6"/>
        <v>1778.2406700273887</v>
      </c>
    </row>
    <row r="50" spans="2:25" x14ac:dyDescent="0.35">
      <c r="B50">
        <v>54</v>
      </c>
      <c r="D50">
        <v>1</v>
      </c>
      <c r="E50" s="3">
        <v>2638</v>
      </c>
      <c r="F50" s="3">
        <v>1938</v>
      </c>
      <c r="G50" s="3">
        <v>3360</v>
      </c>
      <c r="O50" s="4">
        <f t="shared" si="1"/>
        <v>180.99470657803516</v>
      </c>
      <c r="P50" s="4">
        <f t="shared" si="2"/>
        <v>136.70937282492935</v>
      </c>
      <c r="Q50" s="4">
        <f t="shared" si="3"/>
        <v>224.38232842456239</v>
      </c>
      <c r="R50" s="4">
        <f t="shared" si="7"/>
        <v>44.285333753105817</v>
      </c>
      <c r="S50" s="4">
        <f t="shared" si="8"/>
        <v>43.387621846527225</v>
      </c>
      <c r="V50" s="4">
        <f t="shared" si="0"/>
        <v>1769.0052934219648</v>
      </c>
      <c r="W50" s="4">
        <f t="shared" si="4"/>
        <v>44.285333753105817</v>
      </c>
      <c r="X50" s="5">
        <f t="shared" si="5"/>
        <v>1813.2906271750705</v>
      </c>
      <c r="Y50" s="5">
        <f t="shared" si="6"/>
        <v>1724.719959668859</v>
      </c>
    </row>
    <row r="51" spans="2:25" x14ac:dyDescent="0.35">
      <c r="B51">
        <v>55</v>
      </c>
      <c r="D51">
        <v>1</v>
      </c>
      <c r="E51" s="3">
        <v>4970</v>
      </c>
      <c r="F51" s="3">
        <v>4505</v>
      </c>
      <c r="G51" s="3">
        <v>5457</v>
      </c>
      <c r="O51" s="4">
        <f t="shared" si="1"/>
        <v>340.99457607764771</v>
      </c>
      <c r="P51" s="4">
        <f t="shared" si="2"/>
        <v>317.78933156672173</v>
      </c>
      <c r="Q51" s="4">
        <f t="shared" si="3"/>
        <v>364.42094232524909</v>
      </c>
      <c r="R51" s="4">
        <f t="shared" si="7"/>
        <v>23.205244510925979</v>
      </c>
      <c r="S51" s="4">
        <f t="shared" si="8"/>
        <v>23.426366247601379</v>
      </c>
      <c r="V51" s="4">
        <f t="shared" si="0"/>
        <v>1609.0054239223523</v>
      </c>
      <c r="W51" s="4">
        <f t="shared" si="4"/>
        <v>23.426366247601379</v>
      </c>
      <c r="X51" s="5">
        <f t="shared" si="5"/>
        <v>1632.4317901699537</v>
      </c>
      <c r="Y51" s="5">
        <f t="shared" si="6"/>
        <v>1585.5790576747509</v>
      </c>
    </row>
    <row r="52" spans="2:25" x14ac:dyDescent="0.35">
      <c r="B52">
        <v>56</v>
      </c>
      <c r="D52">
        <v>1</v>
      </c>
      <c r="E52" s="3">
        <v>4048</v>
      </c>
      <c r="F52" s="3">
        <v>3437</v>
      </c>
      <c r="G52" s="3">
        <v>4720</v>
      </c>
      <c r="O52" s="4">
        <f t="shared" si="1"/>
        <v>277.7356225276294</v>
      </c>
      <c r="P52" s="4">
        <f t="shared" si="2"/>
        <v>242.45103942171423</v>
      </c>
      <c r="Q52" s="4">
        <f t="shared" si="3"/>
        <v>315.20374707259953</v>
      </c>
      <c r="R52" s="4">
        <f t="shared" si="7"/>
        <v>35.284583105915175</v>
      </c>
      <c r="S52" s="4">
        <f t="shared" si="8"/>
        <v>37.468124544970124</v>
      </c>
      <c r="V52" s="4">
        <f t="shared" si="0"/>
        <v>1672.2643774723706</v>
      </c>
      <c r="W52" s="4">
        <f t="shared" si="4"/>
        <v>37.468124544970124</v>
      </c>
      <c r="X52" s="5">
        <f t="shared" si="5"/>
        <v>1709.7325020173407</v>
      </c>
      <c r="Y52" s="5">
        <f t="shared" si="6"/>
        <v>1634.7962529274005</v>
      </c>
    </row>
    <row r="53" spans="2:25" x14ac:dyDescent="0.35">
      <c r="B53">
        <v>57</v>
      </c>
      <c r="D53">
        <v>1</v>
      </c>
      <c r="E53" s="3">
        <v>3624</v>
      </c>
      <c r="F53" s="3">
        <v>2999</v>
      </c>
      <c r="G53" s="3">
        <v>4337</v>
      </c>
      <c r="O53" s="4">
        <f t="shared" si="1"/>
        <v>248.64473716406346</v>
      </c>
      <c r="P53" s="4">
        <f t="shared" si="2"/>
        <v>211.55387466561564</v>
      </c>
      <c r="Q53" s="4">
        <f t="shared" si="3"/>
        <v>289.62683285039498</v>
      </c>
      <c r="R53" s="4">
        <f t="shared" si="7"/>
        <v>37.090862498447819</v>
      </c>
      <c r="S53" s="4">
        <f t="shared" si="8"/>
        <v>40.982095686331519</v>
      </c>
      <c r="V53" s="4">
        <f t="shared" si="0"/>
        <v>1701.3552628359366</v>
      </c>
      <c r="W53" s="4">
        <f t="shared" si="4"/>
        <v>40.982095686331519</v>
      </c>
      <c r="X53" s="5">
        <f t="shared" si="5"/>
        <v>1742.3373585222682</v>
      </c>
      <c r="Y53" s="5">
        <f t="shared" si="6"/>
        <v>1660.373167149605</v>
      </c>
    </row>
    <row r="54" spans="2:25" x14ac:dyDescent="0.35">
      <c r="B54">
        <v>58</v>
      </c>
      <c r="D54">
        <v>1</v>
      </c>
      <c r="E54" s="3">
        <v>2097</v>
      </c>
      <c r="F54" s="3">
        <v>1517</v>
      </c>
      <c r="G54" s="3">
        <v>2697</v>
      </c>
      <c r="O54" s="4">
        <f t="shared" si="1"/>
        <v>143.87638350801353</v>
      </c>
      <c r="P54" s="4">
        <f t="shared" si="2"/>
        <v>107.01141309361086</v>
      </c>
      <c r="Q54" s="4">
        <f t="shared" si="3"/>
        <v>180.10688683364427</v>
      </c>
      <c r="R54" s="4">
        <f t="shared" si="7"/>
        <v>36.864970414402677</v>
      </c>
      <c r="S54" s="4">
        <f t="shared" si="8"/>
        <v>36.230503325630735</v>
      </c>
      <c r="V54" s="4">
        <f t="shared" si="0"/>
        <v>1806.1236164919865</v>
      </c>
      <c r="W54" s="4">
        <f t="shared" si="4"/>
        <v>36.864970414402677</v>
      </c>
      <c r="X54" s="5">
        <f t="shared" si="5"/>
        <v>1842.9885869063892</v>
      </c>
      <c r="Y54" s="5">
        <f t="shared" si="6"/>
        <v>1769.2586460775838</v>
      </c>
    </row>
    <row r="55" spans="2:25" x14ac:dyDescent="0.35">
      <c r="B55">
        <v>59</v>
      </c>
      <c r="D55">
        <v>0.55000000000000004</v>
      </c>
      <c r="E55" s="3">
        <v>3809</v>
      </c>
      <c r="F55" s="3">
        <v>3149</v>
      </c>
      <c r="G55" s="3">
        <v>4583</v>
      </c>
      <c r="O55" s="4">
        <f t="shared" si="1"/>
        <v>261.33769422127972</v>
      </c>
      <c r="P55" s="4">
        <f t="shared" si="2"/>
        <v>222.13509547249873</v>
      </c>
      <c r="Q55" s="4">
        <f t="shared" si="3"/>
        <v>306.05482475290756</v>
      </c>
      <c r="R55" s="4">
        <f t="shared" si="7"/>
        <v>39.202598748780986</v>
      </c>
      <c r="S55" s="4">
        <f t="shared" si="8"/>
        <v>44.717130531627845</v>
      </c>
      <c r="V55" s="4">
        <f t="shared" si="0"/>
        <v>1688.6623057787203</v>
      </c>
      <c r="W55" s="4">
        <f t="shared" si="4"/>
        <v>44.717130531627845</v>
      </c>
      <c r="X55" s="5">
        <f t="shared" si="5"/>
        <v>1733.3794363103482</v>
      </c>
      <c r="Y55" s="5">
        <f t="shared" si="6"/>
        <v>1643.9451752470925</v>
      </c>
    </row>
    <row r="56" spans="2:25" x14ac:dyDescent="0.35">
      <c r="B56">
        <v>60</v>
      </c>
      <c r="D56">
        <v>1</v>
      </c>
      <c r="E56" s="3">
        <v>3353</v>
      </c>
      <c r="F56" s="3">
        <v>2610</v>
      </c>
      <c r="G56" s="3">
        <v>4154</v>
      </c>
      <c r="O56" s="4">
        <f t="shared" si="1"/>
        <v>230.05127033970882</v>
      </c>
      <c r="P56" s="4">
        <f t="shared" si="2"/>
        <v>184.11324203976554</v>
      </c>
      <c r="Q56" s="4">
        <f t="shared" si="3"/>
        <v>277.40600960584288</v>
      </c>
      <c r="R56" s="4">
        <f t="shared" si="7"/>
        <v>45.938028299943284</v>
      </c>
      <c r="S56" s="4">
        <f t="shared" si="8"/>
        <v>47.354739266134061</v>
      </c>
      <c r="V56" s="4">
        <f t="shared" si="0"/>
        <v>1719.9487296602911</v>
      </c>
      <c r="W56" s="4">
        <f t="shared" si="4"/>
        <v>47.354739266134061</v>
      </c>
      <c r="X56" s="5">
        <f t="shared" si="5"/>
        <v>1767.303468926425</v>
      </c>
      <c r="Y56" s="5">
        <f t="shared" si="6"/>
        <v>1672.5939903941571</v>
      </c>
    </row>
    <row r="57" spans="2:25" x14ac:dyDescent="0.35">
      <c r="B57">
        <v>61</v>
      </c>
      <c r="D57">
        <v>1</v>
      </c>
      <c r="E57" s="3">
        <v>2905</v>
      </c>
      <c r="F57" s="3">
        <v>2299</v>
      </c>
      <c r="G57" s="3">
        <v>3550</v>
      </c>
      <c r="O57" s="4">
        <f t="shared" si="1"/>
        <v>199.31373108763916</v>
      </c>
      <c r="P57" s="4">
        <f t="shared" si="2"/>
        <v>162.17484423349461</v>
      </c>
      <c r="Q57" s="4">
        <f t="shared" si="3"/>
        <v>237.07061485333227</v>
      </c>
      <c r="R57" s="4">
        <f t="shared" si="7"/>
        <v>37.138886854144545</v>
      </c>
      <c r="S57" s="4">
        <f t="shared" si="8"/>
        <v>37.756883765693118</v>
      </c>
      <c r="V57" s="4">
        <f t="shared" si="0"/>
        <v>1750.6862689123609</v>
      </c>
      <c r="W57" s="4">
        <f t="shared" si="4"/>
        <v>37.756883765693118</v>
      </c>
      <c r="X57" s="5">
        <f t="shared" si="5"/>
        <v>1788.443152678054</v>
      </c>
      <c r="Y57" s="5">
        <f t="shared" si="6"/>
        <v>1712.9293851466678</v>
      </c>
    </row>
    <row r="58" spans="2:25" x14ac:dyDescent="0.35">
      <c r="B58">
        <v>62</v>
      </c>
      <c r="D58">
        <v>1</v>
      </c>
      <c r="E58" s="3">
        <v>2325</v>
      </c>
      <c r="F58" s="3">
        <v>1730</v>
      </c>
      <c r="G58" s="3">
        <v>2928</v>
      </c>
      <c r="O58" s="4">
        <f t="shared" si="1"/>
        <v>159.51959544879898</v>
      </c>
      <c r="P58" s="4">
        <f t="shared" si="2"/>
        <v>122.03674663938482</v>
      </c>
      <c r="Q58" s="4">
        <f t="shared" si="3"/>
        <v>195.53317191283293</v>
      </c>
      <c r="R58" s="4">
        <f t="shared" si="7"/>
        <v>37.482848809414165</v>
      </c>
      <c r="S58" s="4">
        <f t="shared" si="8"/>
        <v>36.013576464033946</v>
      </c>
      <c r="V58" s="4">
        <f t="shared" si="0"/>
        <v>1790.480404551201</v>
      </c>
      <c r="W58" s="4">
        <f t="shared" si="4"/>
        <v>37.482848809414165</v>
      </c>
      <c r="X58" s="5">
        <f t="shared" si="5"/>
        <v>1827.9632533606152</v>
      </c>
      <c r="Y58" s="5">
        <f t="shared" si="6"/>
        <v>1752.9975557417868</v>
      </c>
    </row>
    <row r="59" spans="2:25" x14ac:dyDescent="0.35">
      <c r="B59">
        <v>63</v>
      </c>
      <c r="D59">
        <v>1</v>
      </c>
      <c r="E59" s="3">
        <v>4837</v>
      </c>
      <c r="F59" s="3">
        <v>4216</v>
      </c>
      <c r="G59" s="3">
        <v>5394</v>
      </c>
      <c r="O59" s="4">
        <f t="shared" si="1"/>
        <v>331.86936911218953</v>
      </c>
      <c r="P59" s="4">
        <f t="shared" si="2"/>
        <v>297.40284614546033</v>
      </c>
      <c r="Q59" s="4">
        <f t="shared" si="3"/>
        <v>360.21377366728854</v>
      </c>
      <c r="R59" s="4">
        <f t="shared" si="7"/>
        <v>34.466522966729201</v>
      </c>
      <c r="S59" s="4">
        <f t="shared" si="8"/>
        <v>28.344404555099004</v>
      </c>
      <c r="V59" s="4">
        <f t="shared" si="0"/>
        <v>1618.1306308878104</v>
      </c>
      <c r="W59" s="4">
        <f t="shared" si="4"/>
        <v>34.466522966729201</v>
      </c>
      <c r="X59" s="5">
        <f t="shared" si="5"/>
        <v>1652.5971538545396</v>
      </c>
      <c r="Y59" s="5">
        <f t="shared" si="6"/>
        <v>1583.6641079210813</v>
      </c>
    </row>
    <row r="60" spans="2:25" x14ac:dyDescent="0.35">
      <c r="B60">
        <v>64</v>
      </c>
      <c r="D60">
        <v>1</v>
      </c>
      <c r="E60" s="3">
        <v>3973</v>
      </c>
      <c r="F60" s="3">
        <v>3249</v>
      </c>
      <c r="G60" s="3">
        <v>4708</v>
      </c>
      <c r="O60" s="4">
        <f t="shared" si="1"/>
        <v>272.58982912605524</v>
      </c>
      <c r="P60" s="4">
        <f t="shared" si="2"/>
        <v>229.18924267708744</v>
      </c>
      <c r="Q60" s="4">
        <f t="shared" si="3"/>
        <v>314.40238161394041</v>
      </c>
      <c r="R60" s="4">
        <f t="shared" si="7"/>
        <v>43.4005864489678</v>
      </c>
      <c r="S60" s="4">
        <f t="shared" si="8"/>
        <v>41.812552487885171</v>
      </c>
      <c r="V60" s="4">
        <f t="shared" si="0"/>
        <v>1677.4101708739447</v>
      </c>
      <c r="W60" s="4">
        <f t="shared" si="4"/>
        <v>43.4005864489678</v>
      </c>
      <c r="X60" s="5">
        <f t="shared" si="5"/>
        <v>1720.8107573229124</v>
      </c>
      <c r="Y60" s="5">
        <f t="shared" si="6"/>
        <v>1634.009584424977</v>
      </c>
    </row>
    <row r="61" spans="2:25" x14ac:dyDescent="0.35">
      <c r="B61">
        <v>65</v>
      </c>
      <c r="C61" t="s">
        <v>54</v>
      </c>
      <c r="D61">
        <v>1</v>
      </c>
      <c r="E61" s="3">
        <v>20912</v>
      </c>
      <c r="F61" s="3">
        <v>19361</v>
      </c>
      <c r="G61" s="3">
        <v>22491</v>
      </c>
      <c r="O61" s="4">
        <f t="shared" si="1"/>
        <v>1434.7844215162513</v>
      </c>
      <c r="P61" s="4">
        <f t="shared" si="2"/>
        <v>1365.7534402804217</v>
      </c>
      <c r="Q61" s="4">
        <f t="shared" si="3"/>
        <v>1501.9592108919144</v>
      </c>
      <c r="R61" s="4">
        <f t="shared" si="7"/>
        <v>69.030981235829586</v>
      </c>
      <c r="S61" s="4">
        <f t="shared" si="8"/>
        <v>67.174789375663067</v>
      </c>
      <c r="V61" s="4">
        <f t="shared" si="0"/>
        <v>515.21557848374869</v>
      </c>
      <c r="W61" s="4">
        <f t="shared" si="4"/>
        <v>69.030981235829586</v>
      </c>
      <c r="X61" s="5">
        <f t="shared" si="5"/>
        <v>584.24655971957827</v>
      </c>
      <c r="Y61" s="5">
        <f t="shared" si="6"/>
        <v>446.1845972479191</v>
      </c>
    </row>
    <row r="62" spans="2:25" x14ac:dyDescent="0.35">
      <c r="B62">
        <v>66</v>
      </c>
      <c r="C62" t="s">
        <v>55</v>
      </c>
      <c r="D62">
        <v>1</v>
      </c>
      <c r="E62" s="3">
        <v>15802</v>
      </c>
      <c r="F62" s="3">
        <v>14439</v>
      </c>
      <c r="G62" s="3">
        <v>17305</v>
      </c>
      <c r="O62" s="4">
        <f t="shared" si="1"/>
        <v>1084.1843644223318</v>
      </c>
      <c r="P62" s="4">
        <f t="shared" si="2"/>
        <v>1018.5483148705649</v>
      </c>
      <c r="Q62" s="4">
        <f t="shared" si="3"/>
        <v>1155.6357718413844</v>
      </c>
      <c r="R62" s="4">
        <f t="shared" si="7"/>
        <v>65.63604955176686</v>
      </c>
      <c r="S62" s="4">
        <f t="shared" si="8"/>
        <v>71.451407419052657</v>
      </c>
      <c r="V62" s="4">
        <f t="shared" si="0"/>
        <v>865.81563557766822</v>
      </c>
      <c r="W62" s="4">
        <f t="shared" si="4"/>
        <v>71.451407419052657</v>
      </c>
      <c r="X62" s="5">
        <f t="shared" si="5"/>
        <v>937.26704299672087</v>
      </c>
      <c r="Y62" s="5">
        <f t="shared" si="6"/>
        <v>794.36422815861556</v>
      </c>
    </row>
    <row r="63" spans="2:25" x14ac:dyDescent="0.35">
      <c r="B63">
        <v>67</v>
      </c>
      <c r="C63" t="s">
        <v>56</v>
      </c>
      <c r="D63">
        <v>1</v>
      </c>
      <c r="E63" s="3">
        <v>6641</v>
      </c>
      <c r="F63" s="3">
        <v>5977</v>
      </c>
      <c r="G63" s="3">
        <v>7360</v>
      </c>
      <c r="O63" s="4">
        <f t="shared" si="1"/>
        <v>455.64285306472004</v>
      </c>
      <c r="P63" s="4">
        <f t="shared" si="2"/>
        <v>421.62637841826768</v>
      </c>
      <c r="Q63" s="4">
        <f t="shared" si="3"/>
        <v>491.50414797761283</v>
      </c>
      <c r="R63" s="4">
        <f t="shared" si="7"/>
        <v>34.016474646452366</v>
      </c>
      <c r="S63" s="4">
        <f t="shared" si="8"/>
        <v>35.861294912892788</v>
      </c>
      <c r="V63" s="4">
        <f t="shared" si="0"/>
        <v>1494.3571469352801</v>
      </c>
      <c r="W63" s="4">
        <f t="shared" si="4"/>
        <v>35.861294912892788</v>
      </c>
      <c r="X63" s="5">
        <f t="shared" si="5"/>
        <v>1530.2184418481729</v>
      </c>
      <c r="Y63" s="5">
        <f t="shared" si="6"/>
        <v>1458.4958520223872</v>
      </c>
    </row>
    <row r="64" spans="2:25" x14ac:dyDescent="0.35">
      <c r="B64">
        <v>68</v>
      </c>
      <c r="C64" t="s">
        <v>57</v>
      </c>
      <c r="D64">
        <v>1</v>
      </c>
      <c r="E64" s="3">
        <v>5465</v>
      </c>
      <c r="F64" s="3">
        <v>5062</v>
      </c>
      <c r="G64" s="3">
        <v>5868</v>
      </c>
      <c r="O64" s="4">
        <f t="shared" si="1"/>
        <v>374.95681252803718</v>
      </c>
      <c r="P64" s="4">
        <f t="shared" si="2"/>
        <v>357.08093149628093</v>
      </c>
      <c r="Q64" s="4">
        <f t="shared" si="3"/>
        <v>391.86770928432503</v>
      </c>
      <c r="R64" s="4">
        <f t="shared" si="7"/>
        <v>17.875881031756251</v>
      </c>
      <c r="S64" s="4">
        <f t="shared" si="8"/>
        <v>16.910896756287855</v>
      </c>
      <c r="V64" s="4">
        <f t="shared" si="0"/>
        <v>1575.0431874719629</v>
      </c>
      <c r="W64" s="4">
        <f t="shared" si="4"/>
        <v>17.875881031756251</v>
      </c>
      <c r="X64" s="5">
        <f t="shared" si="5"/>
        <v>1592.9190685037192</v>
      </c>
      <c r="Y64" s="5">
        <f t="shared" si="6"/>
        <v>1557.1673064402066</v>
      </c>
    </row>
    <row r="65" spans="2:25" x14ac:dyDescent="0.35">
      <c r="B65">
        <v>69</v>
      </c>
      <c r="C65" t="s">
        <v>58</v>
      </c>
      <c r="D65">
        <v>0.99</v>
      </c>
      <c r="E65" s="3">
        <v>5323</v>
      </c>
      <c r="F65" s="3">
        <v>4944</v>
      </c>
      <c r="G65" s="3">
        <v>5677</v>
      </c>
      <c r="O65" s="4">
        <f t="shared" si="1"/>
        <v>365.21411035439013</v>
      </c>
      <c r="P65" s="4">
        <f t="shared" si="2"/>
        <v>348.75703779486622</v>
      </c>
      <c r="Q65" s="4">
        <f t="shared" si="3"/>
        <v>379.11264240066686</v>
      </c>
      <c r="R65" s="4">
        <f t="shared" si="7"/>
        <v>16.457072559523908</v>
      </c>
      <c r="S65" s="4">
        <f t="shared" si="8"/>
        <v>13.898532046276728</v>
      </c>
      <c r="V65" s="4">
        <f t="shared" si="0"/>
        <v>1584.7858896456098</v>
      </c>
      <c r="W65" s="4">
        <f t="shared" si="4"/>
        <v>16.457072559523908</v>
      </c>
      <c r="X65" s="5">
        <f t="shared" si="5"/>
        <v>1601.2429622051336</v>
      </c>
      <c r="Y65" s="5">
        <f t="shared" si="6"/>
        <v>1568.328817086086</v>
      </c>
    </row>
    <row r="66" spans="2:25" x14ac:dyDescent="0.35">
      <c r="B66">
        <v>70</v>
      </c>
      <c r="D66">
        <v>0.17</v>
      </c>
      <c r="E66" s="3">
        <v>5264</v>
      </c>
      <c r="F66" s="3">
        <v>4886</v>
      </c>
      <c r="G66" s="3">
        <v>5609</v>
      </c>
      <c r="O66" s="4">
        <f t="shared" si="1"/>
        <v>361.16608621181842</v>
      </c>
      <c r="P66" s="4">
        <f t="shared" si="2"/>
        <v>344.66563241620474</v>
      </c>
      <c r="Q66" s="4">
        <f t="shared" si="3"/>
        <v>374.57157146826501</v>
      </c>
      <c r="R66" s="4">
        <f t="shared" si="7"/>
        <v>16.50045379561368</v>
      </c>
      <c r="S66" s="4">
        <f t="shared" si="8"/>
        <v>13.405485256446582</v>
      </c>
      <c r="V66" s="4">
        <f t="shared" ref="V66:V129" si="9">1950-O66</f>
        <v>1588.8339137881817</v>
      </c>
      <c r="W66" s="4">
        <f t="shared" si="4"/>
        <v>16.50045379561368</v>
      </c>
      <c r="X66" s="5">
        <f t="shared" si="5"/>
        <v>1605.3343675837955</v>
      </c>
      <c r="Y66" s="5">
        <f t="shared" si="6"/>
        <v>1572.3334599925679</v>
      </c>
    </row>
    <row r="67" spans="2:25" x14ac:dyDescent="0.35">
      <c r="B67">
        <v>71</v>
      </c>
      <c r="D67">
        <v>0.24</v>
      </c>
      <c r="E67" s="3">
        <v>5181</v>
      </c>
      <c r="F67" s="3">
        <v>4792</v>
      </c>
      <c r="G67" s="3">
        <v>5532</v>
      </c>
      <c r="O67" s="4">
        <f t="shared" ref="O67:O130" si="10">E67/$J$1</f>
        <v>355.47140818074303</v>
      </c>
      <c r="P67" s="4">
        <f t="shared" ref="P67:P130" si="11">F67/$K$1</f>
        <v>338.03473404389138</v>
      </c>
      <c r="Q67" s="4">
        <f t="shared" ref="Q67:Q130" si="12">G67/$L$1</f>
        <v>369.42947644186876</v>
      </c>
      <c r="R67" s="4">
        <f t="shared" si="7"/>
        <v>17.43667413685165</v>
      </c>
      <c r="S67" s="4">
        <f t="shared" si="8"/>
        <v>13.958068261125732</v>
      </c>
      <c r="V67" s="4">
        <f t="shared" si="9"/>
        <v>1594.5285918192569</v>
      </c>
      <c r="W67" s="4">
        <f t="shared" ref="W67:W130" si="13">MAX(R67:S67)</f>
        <v>17.43667413685165</v>
      </c>
      <c r="X67" s="5">
        <f t="shared" ref="X67:X130" si="14">V67+W67</f>
        <v>1611.9652659561086</v>
      </c>
      <c r="Y67" s="5">
        <f t="shared" ref="Y67:Y130" si="15">V67-W67</f>
        <v>1577.0919176824052</v>
      </c>
    </row>
    <row r="68" spans="2:25" x14ac:dyDescent="0.35">
      <c r="B68">
        <v>72</v>
      </c>
      <c r="C68" t="s">
        <v>59</v>
      </c>
      <c r="D68">
        <v>1</v>
      </c>
      <c r="E68" s="3">
        <v>5018</v>
      </c>
      <c r="F68" s="3">
        <v>4606</v>
      </c>
      <c r="G68" s="3">
        <v>5402</v>
      </c>
      <c r="O68" s="4">
        <f t="shared" si="10"/>
        <v>344.28788385465521</v>
      </c>
      <c r="P68" s="4">
        <f t="shared" si="11"/>
        <v>324.91402024335633</v>
      </c>
      <c r="Q68" s="4">
        <f t="shared" si="12"/>
        <v>360.74801730639462</v>
      </c>
      <c r="R68" s="4">
        <f t="shared" ref="R68:R131" si="16">O68-MIN(P68:Q68)</f>
        <v>19.373863611298873</v>
      </c>
      <c r="S68" s="4">
        <f t="shared" ref="S68:S131" si="17">MAX(P68:Q68)-O68</f>
        <v>16.460133451739409</v>
      </c>
      <c r="V68" s="4">
        <f t="shared" si="9"/>
        <v>1605.7121161453447</v>
      </c>
      <c r="W68" s="4">
        <f t="shared" si="13"/>
        <v>19.373863611298873</v>
      </c>
      <c r="X68" s="5">
        <f t="shared" si="14"/>
        <v>1625.0859797566436</v>
      </c>
      <c r="Y68" s="5">
        <f t="shared" si="15"/>
        <v>1586.3382525340458</v>
      </c>
    </row>
    <row r="69" spans="2:25" x14ac:dyDescent="0.35">
      <c r="B69">
        <v>73</v>
      </c>
      <c r="D69">
        <v>0.32</v>
      </c>
      <c r="E69" s="3">
        <v>4885</v>
      </c>
      <c r="F69" s="3">
        <v>4423</v>
      </c>
      <c r="G69" s="3">
        <v>5304</v>
      </c>
      <c r="O69" s="4">
        <f t="shared" si="10"/>
        <v>335.16267688919703</v>
      </c>
      <c r="P69" s="4">
        <f t="shared" si="11"/>
        <v>312.00493085895897</v>
      </c>
      <c r="Q69" s="4">
        <f t="shared" si="12"/>
        <v>354.20353272734491</v>
      </c>
      <c r="R69" s="4">
        <f t="shared" si="16"/>
        <v>23.157746030238059</v>
      </c>
      <c r="S69" s="4">
        <f t="shared" si="17"/>
        <v>19.040855838147877</v>
      </c>
      <c r="V69" s="4">
        <f t="shared" si="9"/>
        <v>1614.837323110803</v>
      </c>
      <c r="W69" s="4">
        <f t="shared" si="13"/>
        <v>23.157746030238059</v>
      </c>
      <c r="X69" s="5">
        <f t="shared" si="14"/>
        <v>1637.9950691410411</v>
      </c>
      <c r="Y69" s="5">
        <f t="shared" si="15"/>
        <v>1591.679577080565</v>
      </c>
    </row>
    <row r="70" spans="2:25" x14ac:dyDescent="0.35">
      <c r="B70">
        <v>74</v>
      </c>
      <c r="D70">
        <v>0.26</v>
      </c>
      <c r="E70" s="3">
        <v>4799</v>
      </c>
      <c r="F70" s="3">
        <v>4280</v>
      </c>
      <c r="G70" s="3">
        <v>5266</v>
      </c>
      <c r="O70" s="4">
        <f t="shared" si="10"/>
        <v>329.26216712205866</v>
      </c>
      <c r="P70" s="4">
        <f t="shared" si="11"/>
        <v>301.91750035639711</v>
      </c>
      <c r="Q70" s="4">
        <f t="shared" si="12"/>
        <v>351.66587544159091</v>
      </c>
      <c r="R70" s="4">
        <f t="shared" si="16"/>
        <v>27.344666765661543</v>
      </c>
      <c r="S70" s="4">
        <f t="shared" si="17"/>
        <v>22.403708319532257</v>
      </c>
      <c r="V70" s="4">
        <f t="shared" si="9"/>
        <v>1620.7378328779414</v>
      </c>
      <c r="W70" s="4">
        <f t="shared" si="13"/>
        <v>27.344666765661543</v>
      </c>
      <c r="X70" s="5">
        <f t="shared" si="14"/>
        <v>1648.0824996436029</v>
      </c>
      <c r="Y70" s="5">
        <f t="shared" si="15"/>
        <v>1593.3931661122799</v>
      </c>
    </row>
    <row r="71" spans="2:25" x14ac:dyDescent="0.35">
      <c r="B71">
        <v>75</v>
      </c>
      <c r="D71">
        <v>1</v>
      </c>
      <c r="E71">
        <v>538</v>
      </c>
      <c r="F71">
        <v>194</v>
      </c>
      <c r="G71">
        <v>858</v>
      </c>
      <c r="O71" s="4">
        <f t="shared" si="10"/>
        <v>36.912491333958648</v>
      </c>
      <c r="P71" s="4">
        <f t="shared" si="11"/>
        <v>13.685045576902112</v>
      </c>
      <c r="Q71" s="4">
        <f t="shared" si="12"/>
        <v>57.29763029412932</v>
      </c>
      <c r="R71" s="4">
        <f t="shared" si="16"/>
        <v>23.227445757056536</v>
      </c>
      <c r="S71" s="4">
        <f t="shared" si="17"/>
        <v>20.385138960170671</v>
      </c>
      <c r="V71" s="4">
        <f t="shared" si="9"/>
        <v>1913.0875086660415</v>
      </c>
      <c r="W71" s="4">
        <f t="shared" si="13"/>
        <v>23.227445757056536</v>
      </c>
      <c r="X71" s="5">
        <f t="shared" si="14"/>
        <v>1936.314954423098</v>
      </c>
      <c r="Y71" s="5">
        <f t="shared" si="15"/>
        <v>1889.8600629089849</v>
      </c>
    </row>
    <row r="72" spans="2:25" x14ac:dyDescent="0.35">
      <c r="B72">
        <v>76</v>
      </c>
      <c r="D72">
        <v>0.92</v>
      </c>
      <c r="E72" s="3">
        <v>4762</v>
      </c>
      <c r="F72" s="3">
        <v>4265</v>
      </c>
      <c r="G72" s="3">
        <v>5226</v>
      </c>
      <c r="O72" s="4">
        <f t="shared" si="10"/>
        <v>326.72357571061536</v>
      </c>
      <c r="P72" s="4">
        <f t="shared" si="11"/>
        <v>300.85937827570882</v>
      </c>
      <c r="Q72" s="4">
        <f t="shared" si="12"/>
        <v>348.9946572460604</v>
      </c>
      <c r="R72" s="4">
        <f t="shared" si="16"/>
        <v>25.864197434906544</v>
      </c>
      <c r="S72" s="4">
        <f t="shared" si="17"/>
        <v>22.271081535445035</v>
      </c>
      <c r="V72" s="4">
        <f t="shared" si="9"/>
        <v>1623.2764242893845</v>
      </c>
      <c r="W72" s="4">
        <f t="shared" si="13"/>
        <v>25.864197434906544</v>
      </c>
      <c r="X72" s="5">
        <f t="shared" si="14"/>
        <v>1649.1406217242911</v>
      </c>
      <c r="Y72" s="5">
        <f t="shared" si="15"/>
        <v>1597.4122268544779</v>
      </c>
    </row>
    <row r="73" spans="2:25" x14ac:dyDescent="0.35">
      <c r="B73">
        <v>77</v>
      </c>
      <c r="C73" t="s">
        <v>60</v>
      </c>
      <c r="D73">
        <v>0.99</v>
      </c>
      <c r="E73" s="3">
        <v>4973</v>
      </c>
      <c r="F73" s="3">
        <v>4528</v>
      </c>
      <c r="G73" s="3">
        <v>5389</v>
      </c>
      <c r="O73" s="4">
        <f t="shared" si="10"/>
        <v>341.20040781371068</v>
      </c>
      <c r="P73" s="4">
        <f t="shared" si="11"/>
        <v>319.41178542377713</v>
      </c>
      <c r="Q73" s="4">
        <f t="shared" si="12"/>
        <v>359.87987139284724</v>
      </c>
      <c r="R73" s="4">
        <f t="shared" si="16"/>
        <v>21.78862238993355</v>
      </c>
      <c r="S73" s="4">
        <f t="shared" si="17"/>
        <v>18.679463579136552</v>
      </c>
      <c r="V73" s="4">
        <f t="shared" si="9"/>
        <v>1608.7995921862894</v>
      </c>
      <c r="W73" s="4">
        <f t="shared" si="13"/>
        <v>21.78862238993355</v>
      </c>
      <c r="X73" s="5">
        <f t="shared" si="14"/>
        <v>1630.588214576223</v>
      </c>
      <c r="Y73" s="5">
        <f t="shared" si="15"/>
        <v>1587.0109697963558</v>
      </c>
    </row>
    <row r="74" spans="2:25" x14ac:dyDescent="0.35">
      <c r="B74">
        <v>78</v>
      </c>
      <c r="D74">
        <v>0.37</v>
      </c>
      <c r="E74" s="3">
        <v>4847</v>
      </c>
      <c r="F74" s="3">
        <v>4353</v>
      </c>
      <c r="G74" s="3">
        <v>5304</v>
      </c>
      <c r="O74" s="4">
        <f t="shared" si="10"/>
        <v>332.5554748990661</v>
      </c>
      <c r="P74" s="4">
        <f t="shared" si="11"/>
        <v>307.06702781574688</v>
      </c>
      <c r="Q74" s="4">
        <f t="shared" si="12"/>
        <v>354.20353272734491</v>
      </c>
      <c r="R74" s="4">
        <f t="shared" si="16"/>
        <v>25.488447083319215</v>
      </c>
      <c r="S74" s="4">
        <f t="shared" si="17"/>
        <v>21.648057828278809</v>
      </c>
      <c r="V74" s="4">
        <f t="shared" si="9"/>
        <v>1617.4445251009338</v>
      </c>
      <c r="W74" s="4">
        <f t="shared" si="13"/>
        <v>25.488447083319215</v>
      </c>
      <c r="X74" s="5">
        <f t="shared" si="14"/>
        <v>1642.932972184253</v>
      </c>
      <c r="Y74" s="5">
        <f t="shared" si="15"/>
        <v>1591.9560780176146</v>
      </c>
    </row>
    <row r="75" spans="2:25" x14ac:dyDescent="0.35">
      <c r="B75">
        <v>79</v>
      </c>
      <c r="D75">
        <v>1</v>
      </c>
      <c r="E75" s="3">
        <v>4758</v>
      </c>
      <c r="F75" s="3">
        <v>4233</v>
      </c>
      <c r="G75" s="3">
        <v>5215</v>
      </c>
      <c r="O75" s="4">
        <f t="shared" si="10"/>
        <v>326.44913339586475</v>
      </c>
      <c r="P75" s="4">
        <f t="shared" si="11"/>
        <v>298.60205117024043</v>
      </c>
      <c r="Q75" s="4">
        <f t="shared" si="12"/>
        <v>348.26007224228954</v>
      </c>
      <c r="R75" s="4">
        <f t="shared" si="16"/>
        <v>27.84708222562432</v>
      </c>
      <c r="S75" s="4">
        <f t="shared" si="17"/>
        <v>21.81093884642479</v>
      </c>
      <c r="V75" s="4">
        <f t="shared" si="9"/>
        <v>1623.5508666041353</v>
      </c>
      <c r="W75" s="4">
        <f t="shared" si="13"/>
        <v>27.84708222562432</v>
      </c>
      <c r="X75" s="5">
        <f t="shared" si="14"/>
        <v>1651.3979488297596</v>
      </c>
      <c r="Y75" s="5">
        <f t="shared" si="15"/>
        <v>1595.703784378511</v>
      </c>
    </row>
    <row r="76" spans="2:25" x14ac:dyDescent="0.35">
      <c r="B76">
        <v>80</v>
      </c>
      <c r="C76" t="s">
        <v>61</v>
      </c>
      <c r="D76">
        <v>1</v>
      </c>
      <c r="E76" s="3">
        <v>5359</v>
      </c>
      <c r="F76" s="3">
        <v>4819</v>
      </c>
      <c r="G76" s="3">
        <v>5893</v>
      </c>
      <c r="O76" s="4">
        <f t="shared" si="10"/>
        <v>367.68409118714573</v>
      </c>
      <c r="P76" s="4">
        <f t="shared" si="11"/>
        <v>339.93935378913034</v>
      </c>
      <c r="Q76" s="4">
        <f t="shared" si="12"/>
        <v>393.53722065653159</v>
      </c>
      <c r="R76" s="4">
        <f t="shared" si="16"/>
        <v>27.744737398015388</v>
      </c>
      <c r="S76" s="4">
        <f t="shared" si="17"/>
        <v>25.853129469385863</v>
      </c>
      <c r="V76" s="4">
        <f t="shared" si="9"/>
        <v>1582.3159088128543</v>
      </c>
      <c r="W76" s="4">
        <f t="shared" si="13"/>
        <v>27.744737398015388</v>
      </c>
      <c r="X76" s="5">
        <f t="shared" si="14"/>
        <v>1610.0606462108697</v>
      </c>
      <c r="Y76" s="5">
        <f t="shared" si="15"/>
        <v>1554.571171414839</v>
      </c>
    </row>
    <row r="77" spans="2:25" x14ac:dyDescent="0.35">
      <c r="B77">
        <v>81</v>
      </c>
      <c r="D77">
        <v>0.4</v>
      </c>
      <c r="E77" s="3">
        <v>5218</v>
      </c>
      <c r="F77" s="3">
        <v>4663</v>
      </c>
      <c r="G77" s="3">
        <v>5734</v>
      </c>
      <c r="O77" s="4">
        <f t="shared" si="10"/>
        <v>358.00999959218626</v>
      </c>
      <c r="P77" s="4">
        <f t="shared" si="11"/>
        <v>328.93488414997194</v>
      </c>
      <c r="Q77" s="4">
        <f t="shared" si="12"/>
        <v>382.91912832929779</v>
      </c>
      <c r="R77" s="4">
        <f t="shared" si="16"/>
        <v>29.075115442214326</v>
      </c>
      <c r="S77" s="4">
        <f t="shared" si="17"/>
        <v>24.90912873711153</v>
      </c>
      <c r="V77" s="4">
        <f t="shared" si="9"/>
        <v>1591.9900004078138</v>
      </c>
      <c r="W77" s="4">
        <f t="shared" si="13"/>
        <v>29.075115442214326</v>
      </c>
      <c r="X77" s="5">
        <f t="shared" si="14"/>
        <v>1621.0651158500282</v>
      </c>
      <c r="Y77" s="5">
        <f t="shared" si="15"/>
        <v>1562.9148849655994</v>
      </c>
    </row>
    <row r="78" spans="2:25" x14ac:dyDescent="0.35">
      <c r="B78">
        <v>82</v>
      </c>
      <c r="D78">
        <v>1</v>
      </c>
      <c r="E78" s="3">
        <v>4694</v>
      </c>
      <c r="F78" s="3">
        <v>3953</v>
      </c>
      <c r="G78" s="3">
        <v>5293</v>
      </c>
      <c r="O78" s="4">
        <f t="shared" si="10"/>
        <v>322.05805635985485</v>
      </c>
      <c r="P78" s="4">
        <f t="shared" si="11"/>
        <v>278.85043899739202</v>
      </c>
      <c r="Q78" s="4">
        <f t="shared" si="12"/>
        <v>353.46894772357399</v>
      </c>
      <c r="R78" s="4">
        <f t="shared" si="16"/>
        <v>43.207617362462827</v>
      </c>
      <c r="S78" s="4">
        <f t="shared" si="17"/>
        <v>31.410891363719145</v>
      </c>
      <c r="V78" s="4">
        <f t="shared" si="9"/>
        <v>1627.9419436401452</v>
      </c>
      <c r="W78" s="4">
        <f t="shared" si="13"/>
        <v>43.207617362462827</v>
      </c>
      <c r="X78" s="5">
        <f t="shared" si="14"/>
        <v>1671.1495610026079</v>
      </c>
      <c r="Y78" s="5">
        <f t="shared" si="15"/>
        <v>1584.7343262776824</v>
      </c>
    </row>
    <row r="79" spans="2:25" x14ac:dyDescent="0.35">
      <c r="B79">
        <v>83</v>
      </c>
      <c r="D79">
        <v>1</v>
      </c>
      <c r="E79" s="3">
        <v>2379</v>
      </c>
      <c r="F79" s="3">
        <v>1620</v>
      </c>
      <c r="G79" s="3">
        <v>3213</v>
      </c>
      <c r="O79" s="4">
        <f t="shared" si="10"/>
        <v>163.22456669793237</v>
      </c>
      <c r="P79" s="4">
        <f t="shared" si="11"/>
        <v>114.27718471433722</v>
      </c>
      <c r="Q79" s="4">
        <f t="shared" si="12"/>
        <v>214.56560155598777</v>
      </c>
      <c r="R79" s="4">
        <f t="shared" si="16"/>
        <v>48.94738198359515</v>
      </c>
      <c r="S79" s="4">
        <f t="shared" si="17"/>
        <v>51.341034858055394</v>
      </c>
      <c r="V79" s="4">
        <f t="shared" si="9"/>
        <v>1786.7754333020675</v>
      </c>
      <c r="W79" s="4">
        <f t="shared" si="13"/>
        <v>51.341034858055394</v>
      </c>
      <c r="X79" s="5">
        <f t="shared" si="14"/>
        <v>1838.1164681601228</v>
      </c>
      <c r="Y79" s="5">
        <f t="shared" si="15"/>
        <v>1735.4343984440122</v>
      </c>
    </row>
    <row r="80" spans="2:25" x14ac:dyDescent="0.35">
      <c r="B80">
        <v>84</v>
      </c>
      <c r="C80" t="s">
        <v>62</v>
      </c>
      <c r="D80">
        <v>1</v>
      </c>
      <c r="E80" s="3">
        <v>8596</v>
      </c>
      <c r="F80" s="3">
        <v>7534</v>
      </c>
      <c r="G80" s="3">
        <v>9680</v>
      </c>
      <c r="O80" s="4">
        <f t="shared" si="10"/>
        <v>589.77653439908647</v>
      </c>
      <c r="P80" s="4">
        <f t="shared" si="11"/>
        <v>531.45945039371395</v>
      </c>
      <c r="Q80" s="4">
        <f t="shared" si="12"/>
        <v>646.43480331838214</v>
      </c>
      <c r="R80" s="4">
        <f t="shared" si="16"/>
        <v>58.317084005372521</v>
      </c>
      <c r="S80" s="4">
        <f t="shared" si="17"/>
        <v>56.658268919295665</v>
      </c>
      <c r="V80" s="4">
        <f t="shared" si="9"/>
        <v>1360.2234656009136</v>
      </c>
      <c r="W80" s="4">
        <f t="shared" si="13"/>
        <v>58.317084005372521</v>
      </c>
      <c r="X80" s="5">
        <f t="shared" si="14"/>
        <v>1418.5405496062863</v>
      </c>
      <c r="Y80" s="5">
        <f t="shared" si="15"/>
        <v>1301.906381595541</v>
      </c>
    </row>
    <row r="81" spans="2:25" x14ac:dyDescent="0.35">
      <c r="B81">
        <v>85</v>
      </c>
      <c r="D81">
        <v>0.38</v>
      </c>
      <c r="E81" s="3">
        <v>8465</v>
      </c>
      <c r="F81" s="3">
        <v>7408</v>
      </c>
      <c r="G81" s="3">
        <v>9504</v>
      </c>
      <c r="O81" s="4">
        <f t="shared" si="10"/>
        <v>580.78854859100363</v>
      </c>
      <c r="P81" s="4">
        <f t="shared" si="11"/>
        <v>522.57122491593225</v>
      </c>
      <c r="Q81" s="4">
        <f t="shared" si="12"/>
        <v>634.68144325804792</v>
      </c>
      <c r="R81" s="4">
        <f t="shared" si="16"/>
        <v>58.217323675071384</v>
      </c>
      <c r="S81" s="4">
        <f t="shared" si="17"/>
        <v>53.892894667044288</v>
      </c>
      <c r="V81" s="4">
        <f t="shared" si="9"/>
        <v>1369.2114514089963</v>
      </c>
      <c r="W81" s="4">
        <f t="shared" si="13"/>
        <v>58.217323675071384</v>
      </c>
      <c r="X81" s="5">
        <f t="shared" si="14"/>
        <v>1427.4287750840676</v>
      </c>
      <c r="Y81" s="5">
        <f t="shared" si="15"/>
        <v>1310.9941277339249</v>
      </c>
    </row>
    <row r="82" spans="2:25" x14ac:dyDescent="0.35">
      <c r="B82">
        <v>86</v>
      </c>
      <c r="D82">
        <v>1</v>
      </c>
      <c r="E82" s="3">
        <v>5177</v>
      </c>
      <c r="F82" s="3">
        <v>4447</v>
      </c>
      <c r="G82" s="3">
        <v>5928</v>
      </c>
      <c r="O82" s="4">
        <f t="shared" si="10"/>
        <v>355.19696586599241</v>
      </c>
      <c r="P82" s="4">
        <f t="shared" si="11"/>
        <v>313.69792618806031</v>
      </c>
      <c r="Q82" s="4">
        <f t="shared" si="12"/>
        <v>395.87453657762074</v>
      </c>
      <c r="R82" s="4">
        <f t="shared" si="16"/>
        <v>41.499039677932103</v>
      </c>
      <c r="S82" s="4">
        <f t="shared" si="17"/>
        <v>40.677570711628334</v>
      </c>
      <c r="V82" s="4">
        <f t="shared" si="9"/>
        <v>1594.8030341340077</v>
      </c>
      <c r="W82" s="4">
        <f t="shared" si="13"/>
        <v>41.499039677932103</v>
      </c>
      <c r="X82" s="5">
        <f t="shared" si="14"/>
        <v>1636.3020738119399</v>
      </c>
      <c r="Y82" s="5">
        <f t="shared" si="15"/>
        <v>1553.3039944560755</v>
      </c>
    </row>
    <row r="83" spans="2:25" x14ac:dyDescent="0.35">
      <c r="B83">
        <v>87</v>
      </c>
      <c r="D83">
        <v>1</v>
      </c>
      <c r="E83" s="3">
        <v>2465</v>
      </c>
      <c r="F83" s="3">
        <v>1703</v>
      </c>
      <c r="G83" s="3">
        <v>3290</v>
      </c>
      <c r="O83" s="4">
        <f t="shared" si="10"/>
        <v>169.12507646507075</v>
      </c>
      <c r="P83" s="4">
        <f t="shared" si="11"/>
        <v>120.13212689414587</v>
      </c>
      <c r="Q83" s="4">
        <f t="shared" si="12"/>
        <v>219.70769658238399</v>
      </c>
      <c r="R83" s="4">
        <f t="shared" si="16"/>
        <v>48.992949570924878</v>
      </c>
      <c r="S83" s="4">
        <f t="shared" si="17"/>
        <v>50.58262011731324</v>
      </c>
      <c r="V83" s="4">
        <f t="shared" si="9"/>
        <v>1780.8749235349292</v>
      </c>
      <c r="W83" s="4">
        <f t="shared" si="13"/>
        <v>50.58262011731324</v>
      </c>
      <c r="X83" s="5">
        <f t="shared" si="14"/>
        <v>1831.4575436522423</v>
      </c>
      <c r="Y83" s="5">
        <f t="shared" si="15"/>
        <v>1730.292303417616</v>
      </c>
    </row>
    <row r="84" spans="2:25" x14ac:dyDescent="0.35">
      <c r="B84">
        <v>88</v>
      </c>
      <c r="C84" t="s">
        <v>63</v>
      </c>
      <c r="D84">
        <v>1</v>
      </c>
      <c r="E84" s="3">
        <v>28894</v>
      </c>
      <c r="F84" s="3">
        <v>27324</v>
      </c>
      <c r="G84" s="3">
        <v>30430</v>
      </c>
      <c r="O84" s="4">
        <f t="shared" si="10"/>
        <v>1982.4340606011174</v>
      </c>
      <c r="P84" s="4">
        <f t="shared" si="11"/>
        <v>1927.4751821818213</v>
      </c>
      <c r="Q84" s="4">
        <f t="shared" si="12"/>
        <v>2032.1292422498313</v>
      </c>
      <c r="R84" s="4">
        <f t="shared" si="16"/>
        <v>54.95887841929607</v>
      </c>
      <c r="S84" s="4">
        <f t="shared" si="17"/>
        <v>49.695181648713969</v>
      </c>
      <c r="V84" s="4">
        <f t="shared" si="9"/>
        <v>-32.43406060111738</v>
      </c>
      <c r="W84" s="4">
        <f t="shared" si="13"/>
        <v>54.95887841929607</v>
      </c>
      <c r="X84" s="5">
        <f t="shared" si="14"/>
        <v>22.52481781817869</v>
      </c>
      <c r="Y84" s="5">
        <f t="shared" si="15"/>
        <v>-87.392939020413451</v>
      </c>
    </row>
    <row r="85" spans="2:25" x14ac:dyDescent="0.35">
      <c r="B85">
        <v>89</v>
      </c>
      <c r="C85" t="s">
        <v>64</v>
      </c>
      <c r="D85">
        <v>1</v>
      </c>
      <c r="E85" s="3">
        <v>22806</v>
      </c>
      <c r="F85" s="3">
        <v>21325</v>
      </c>
      <c r="G85" s="3">
        <v>24372</v>
      </c>
      <c r="O85" s="4">
        <f t="shared" si="10"/>
        <v>1564.7328575506708</v>
      </c>
      <c r="P85" s="4">
        <f t="shared" si="11"/>
        <v>1504.2968913785442</v>
      </c>
      <c r="Q85" s="4">
        <f t="shared" si="12"/>
        <v>1627.5732465367364</v>
      </c>
      <c r="R85" s="4">
        <f t="shared" si="16"/>
        <v>60.435966172126655</v>
      </c>
      <c r="S85" s="4">
        <f t="shared" si="17"/>
        <v>62.840388986065591</v>
      </c>
      <c r="V85" s="4">
        <f t="shared" si="9"/>
        <v>385.26714244932919</v>
      </c>
      <c r="W85" s="4">
        <f t="shared" si="13"/>
        <v>62.840388986065591</v>
      </c>
      <c r="X85" s="5">
        <f t="shared" si="14"/>
        <v>448.10753143539478</v>
      </c>
      <c r="Y85" s="5">
        <f t="shared" si="15"/>
        <v>322.42675346326359</v>
      </c>
    </row>
    <row r="86" spans="2:25" x14ac:dyDescent="0.35">
      <c r="B86">
        <v>90</v>
      </c>
      <c r="D86">
        <v>1</v>
      </c>
      <c r="E86" s="3">
        <v>17445</v>
      </c>
      <c r="F86" s="3">
        <v>16252</v>
      </c>
      <c r="G86" s="3">
        <v>18683</v>
      </c>
      <c r="O86" s="4">
        <f t="shared" si="10"/>
        <v>1196.9115452061499</v>
      </c>
      <c r="P86" s="4">
        <f t="shared" si="11"/>
        <v>1146.4400036897584</v>
      </c>
      <c r="Q86" s="4">
        <f t="shared" si="12"/>
        <v>1247.6592386774105</v>
      </c>
      <c r="R86" s="4">
        <f t="shared" si="16"/>
        <v>50.471541516391426</v>
      </c>
      <c r="S86" s="4">
        <f t="shared" si="17"/>
        <v>50.747693471260618</v>
      </c>
      <c r="V86" s="4">
        <f t="shared" si="9"/>
        <v>753.08845479385013</v>
      </c>
      <c r="W86" s="4">
        <f t="shared" si="13"/>
        <v>50.747693471260618</v>
      </c>
      <c r="X86" s="5">
        <f t="shared" si="14"/>
        <v>803.83614826511075</v>
      </c>
      <c r="Y86" s="5">
        <f t="shared" si="15"/>
        <v>702.34076132258951</v>
      </c>
    </row>
    <row r="87" spans="2:25" x14ac:dyDescent="0.35">
      <c r="B87">
        <v>91</v>
      </c>
      <c r="C87" t="s">
        <v>65</v>
      </c>
      <c r="D87">
        <v>1</v>
      </c>
      <c r="E87" s="3">
        <v>15444</v>
      </c>
      <c r="F87" s="3">
        <v>14390</v>
      </c>
      <c r="G87" s="3">
        <v>16480</v>
      </c>
      <c r="O87" s="4">
        <f t="shared" si="10"/>
        <v>1059.6217772521511</v>
      </c>
      <c r="P87" s="4">
        <f t="shared" si="11"/>
        <v>1015.0917827403165</v>
      </c>
      <c r="Q87" s="4">
        <f t="shared" si="12"/>
        <v>1100.5418965585679</v>
      </c>
      <c r="R87" s="4">
        <f t="shared" si="16"/>
        <v>44.529994511834616</v>
      </c>
      <c r="S87" s="4">
        <f t="shared" si="17"/>
        <v>40.920119306416836</v>
      </c>
      <c r="V87" s="4">
        <f t="shared" si="9"/>
        <v>890.37822274784889</v>
      </c>
      <c r="W87" s="4">
        <f t="shared" si="13"/>
        <v>44.529994511834616</v>
      </c>
      <c r="X87" s="5">
        <f t="shared" si="14"/>
        <v>934.90821725968351</v>
      </c>
      <c r="Y87" s="5">
        <f t="shared" si="15"/>
        <v>845.84822823601428</v>
      </c>
    </row>
    <row r="88" spans="2:25" x14ac:dyDescent="0.35">
      <c r="B88">
        <v>92</v>
      </c>
      <c r="C88" t="s">
        <v>66</v>
      </c>
      <c r="D88">
        <v>1</v>
      </c>
      <c r="E88" s="3">
        <v>15035</v>
      </c>
      <c r="F88" s="3">
        <v>14008</v>
      </c>
      <c r="G88" s="3">
        <v>16050</v>
      </c>
      <c r="O88" s="4">
        <f t="shared" si="10"/>
        <v>1031.5600505689001</v>
      </c>
      <c r="P88" s="4">
        <f t="shared" si="11"/>
        <v>988.14494041878766</v>
      </c>
      <c r="Q88" s="4">
        <f t="shared" si="12"/>
        <v>1071.8263009566149</v>
      </c>
      <c r="R88" s="4">
        <f t="shared" si="16"/>
        <v>43.415110150112469</v>
      </c>
      <c r="S88" s="4">
        <f t="shared" si="17"/>
        <v>40.266250387714763</v>
      </c>
      <c r="V88" s="4">
        <f t="shared" si="9"/>
        <v>918.43994943109988</v>
      </c>
      <c r="W88" s="4">
        <f t="shared" si="13"/>
        <v>43.415110150112469</v>
      </c>
      <c r="X88" s="5">
        <f t="shared" si="14"/>
        <v>961.85505958121234</v>
      </c>
      <c r="Y88" s="5">
        <f t="shared" si="15"/>
        <v>875.02483928098741</v>
      </c>
    </row>
    <row r="89" spans="2:25" x14ac:dyDescent="0.35">
      <c r="B89">
        <v>93</v>
      </c>
      <c r="D89">
        <v>0.14000000000000001</v>
      </c>
      <c r="E89" s="3">
        <v>14889</v>
      </c>
      <c r="F89" s="3">
        <v>13887</v>
      </c>
      <c r="G89" s="3">
        <v>15931</v>
      </c>
      <c r="O89" s="4">
        <f t="shared" si="10"/>
        <v>1021.5429060805025</v>
      </c>
      <c r="P89" s="4">
        <f t="shared" si="11"/>
        <v>979.60942230123521</v>
      </c>
      <c r="Q89" s="4">
        <f t="shared" si="12"/>
        <v>1063.8794268249117</v>
      </c>
      <c r="R89" s="4">
        <f t="shared" si="16"/>
        <v>41.933483779267249</v>
      </c>
      <c r="S89" s="4">
        <f t="shared" si="17"/>
        <v>42.336520744409199</v>
      </c>
      <c r="V89" s="4">
        <f t="shared" si="9"/>
        <v>928.45709391949754</v>
      </c>
      <c r="W89" s="4">
        <f t="shared" si="13"/>
        <v>42.336520744409199</v>
      </c>
      <c r="X89" s="5">
        <f t="shared" si="14"/>
        <v>970.79361466390674</v>
      </c>
      <c r="Y89" s="5">
        <f t="shared" si="15"/>
        <v>886.12057317508834</v>
      </c>
    </row>
    <row r="90" spans="2:25" x14ac:dyDescent="0.35">
      <c r="B90">
        <v>94</v>
      </c>
      <c r="D90">
        <v>0.11</v>
      </c>
      <c r="E90" s="3">
        <v>14771</v>
      </c>
      <c r="F90" s="3">
        <v>13683</v>
      </c>
      <c r="G90" s="3">
        <v>15804</v>
      </c>
      <c r="O90" s="4">
        <f t="shared" si="10"/>
        <v>1013.4468577953591</v>
      </c>
      <c r="P90" s="4">
        <f t="shared" si="11"/>
        <v>965.21896200387425</v>
      </c>
      <c r="Q90" s="4">
        <f t="shared" si="12"/>
        <v>1055.3983090541024</v>
      </c>
      <c r="R90" s="4">
        <f t="shared" si="16"/>
        <v>48.227895791484798</v>
      </c>
      <c r="S90" s="4">
        <f t="shared" si="17"/>
        <v>41.951451258743305</v>
      </c>
      <c r="V90" s="4">
        <f t="shared" si="9"/>
        <v>936.55314220464095</v>
      </c>
      <c r="W90" s="4">
        <f t="shared" si="13"/>
        <v>48.227895791484798</v>
      </c>
      <c r="X90" s="5">
        <f t="shared" si="14"/>
        <v>984.78103799612575</v>
      </c>
      <c r="Y90" s="5">
        <f t="shared" si="15"/>
        <v>888.32524641315615</v>
      </c>
    </row>
    <row r="91" spans="2:25" x14ac:dyDescent="0.35">
      <c r="B91">
        <v>95</v>
      </c>
      <c r="D91">
        <v>0.17</v>
      </c>
      <c r="E91" s="3">
        <v>14674</v>
      </c>
      <c r="F91" s="3">
        <v>13540</v>
      </c>
      <c r="G91" s="3">
        <v>15748</v>
      </c>
      <c r="O91" s="4">
        <f t="shared" si="10"/>
        <v>1006.7916316626565</v>
      </c>
      <c r="P91" s="4">
        <f t="shared" si="11"/>
        <v>955.13153150131245</v>
      </c>
      <c r="Q91" s="4">
        <f t="shared" si="12"/>
        <v>1051.6586035803596</v>
      </c>
      <c r="R91" s="4">
        <f t="shared" si="16"/>
        <v>51.660100161344076</v>
      </c>
      <c r="S91" s="4">
        <f t="shared" si="17"/>
        <v>44.86697191770304</v>
      </c>
      <c r="V91" s="4">
        <f t="shared" si="9"/>
        <v>943.20836833734347</v>
      </c>
      <c r="W91" s="4">
        <f t="shared" si="13"/>
        <v>51.660100161344076</v>
      </c>
      <c r="X91" s="5">
        <f t="shared" si="14"/>
        <v>994.86846849868755</v>
      </c>
      <c r="Y91" s="5">
        <f t="shared" si="15"/>
        <v>891.5482681759994</v>
      </c>
    </row>
    <row r="92" spans="2:25" x14ac:dyDescent="0.35">
      <c r="B92">
        <v>96</v>
      </c>
      <c r="D92">
        <v>1</v>
      </c>
      <c r="E92" s="3">
        <v>1825</v>
      </c>
      <c r="F92" s="3">
        <v>1252</v>
      </c>
      <c r="G92" s="3">
        <v>2471</v>
      </c>
      <c r="O92" s="4">
        <f t="shared" si="10"/>
        <v>125.21430610497124</v>
      </c>
      <c r="P92" s="4">
        <f t="shared" si="11"/>
        <v>88.317923001450751</v>
      </c>
      <c r="Q92" s="4">
        <f t="shared" si="12"/>
        <v>165.01450402889691</v>
      </c>
      <c r="R92" s="4">
        <f t="shared" si="16"/>
        <v>36.896383103520492</v>
      </c>
      <c r="S92" s="4">
        <f t="shared" si="17"/>
        <v>39.800197923925666</v>
      </c>
      <c r="V92" s="4">
        <f t="shared" si="9"/>
        <v>1824.7856938950288</v>
      </c>
      <c r="W92" s="4">
        <f t="shared" si="13"/>
        <v>39.800197923925666</v>
      </c>
      <c r="X92" s="5">
        <f t="shared" si="14"/>
        <v>1864.5858918189545</v>
      </c>
      <c r="Y92" s="5">
        <f t="shared" si="15"/>
        <v>1784.9854959711031</v>
      </c>
    </row>
    <row r="93" spans="2:25" x14ac:dyDescent="0.35">
      <c r="B93">
        <v>97</v>
      </c>
      <c r="D93">
        <v>0.41</v>
      </c>
      <c r="E93" s="3">
        <v>1647</v>
      </c>
      <c r="F93" s="3">
        <v>1083</v>
      </c>
      <c r="G93" s="3">
        <v>2271</v>
      </c>
      <c r="O93" s="4">
        <f t="shared" si="10"/>
        <v>113.00162309856857</v>
      </c>
      <c r="P93" s="4">
        <f t="shared" si="11"/>
        <v>76.396414225695821</v>
      </c>
      <c r="Q93" s="4">
        <f t="shared" si="12"/>
        <v>151.65841305124439</v>
      </c>
      <c r="R93" s="4">
        <f t="shared" si="16"/>
        <v>36.605208872872751</v>
      </c>
      <c r="S93" s="4">
        <f t="shared" si="17"/>
        <v>38.656789952675823</v>
      </c>
      <c r="V93" s="4">
        <f t="shared" si="9"/>
        <v>1836.9983769014314</v>
      </c>
      <c r="W93" s="4">
        <f t="shared" si="13"/>
        <v>38.656789952675823</v>
      </c>
      <c r="X93" s="5">
        <f t="shared" si="14"/>
        <v>1875.6551668541072</v>
      </c>
      <c r="Y93" s="5">
        <f t="shared" si="15"/>
        <v>1798.3415869487555</v>
      </c>
    </row>
    <row r="94" spans="2:25" x14ac:dyDescent="0.35">
      <c r="B94">
        <v>98</v>
      </c>
      <c r="D94">
        <v>1</v>
      </c>
      <c r="E94">
        <v>423</v>
      </c>
      <c r="F94">
        <v>117</v>
      </c>
      <c r="G94">
        <v>716</v>
      </c>
      <c r="O94" s="4">
        <f t="shared" si="10"/>
        <v>29.022274784878267</v>
      </c>
      <c r="P94" s="4">
        <f t="shared" si="11"/>
        <v>8.2533522293687991</v>
      </c>
      <c r="Q94" s="4">
        <f t="shared" si="12"/>
        <v>47.814805699996029</v>
      </c>
      <c r="R94" s="4">
        <f t="shared" si="16"/>
        <v>20.768922555509469</v>
      </c>
      <c r="S94" s="4">
        <f t="shared" si="17"/>
        <v>18.792530915117762</v>
      </c>
      <c r="V94" s="4">
        <f t="shared" si="9"/>
        <v>1920.9777252151218</v>
      </c>
      <c r="W94" s="4">
        <f t="shared" si="13"/>
        <v>20.768922555509469</v>
      </c>
      <c r="X94" s="5">
        <f t="shared" si="14"/>
        <v>1941.7466477706314</v>
      </c>
      <c r="Y94" s="5">
        <f t="shared" si="15"/>
        <v>1900.2088026596123</v>
      </c>
    </row>
    <row r="95" spans="2:25" x14ac:dyDescent="0.35">
      <c r="B95">
        <v>99</v>
      </c>
      <c r="D95">
        <v>0.87</v>
      </c>
      <c r="E95" s="3">
        <v>14632</v>
      </c>
      <c r="F95" s="3">
        <v>13525</v>
      </c>
      <c r="G95" s="3">
        <v>15721</v>
      </c>
      <c r="O95" s="4">
        <f t="shared" si="10"/>
        <v>1003.909987357775</v>
      </c>
      <c r="P95" s="4">
        <f t="shared" si="11"/>
        <v>954.0734094206241</v>
      </c>
      <c r="Q95" s="4">
        <f t="shared" si="12"/>
        <v>1049.8555312983765</v>
      </c>
      <c r="R95" s="4">
        <f t="shared" si="16"/>
        <v>49.836577937150878</v>
      </c>
      <c r="S95" s="4">
        <f t="shared" si="17"/>
        <v>45.94554394060151</v>
      </c>
      <c r="V95" s="4">
        <f t="shared" si="9"/>
        <v>946.09001264222502</v>
      </c>
      <c r="W95" s="4">
        <f t="shared" si="13"/>
        <v>49.836577937150878</v>
      </c>
      <c r="X95" s="5">
        <f t="shared" si="14"/>
        <v>995.9265905793759</v>
      </c>
      <c r="Y95" s="5">
        <f t="shared" si="15"/>
        <v>896.25343470507414</v>
      </c>
    </row>
    <row r="96" spans="2:25" x14ac:dyDescent="0.35">
      <c r="B96">
        <v>100</v>
      </c>
      <c r="D96">
        <v>1</v>
      </c>
      <c r="E96">
        <v>899</v>
      </c>
      <c r="F96">
        <v>485</v>
      </c>
      <c r="G96" s="3">
        <v>1494</v>
      </c>
      <c r="O96" s="4">
        <f t="shared" si="10"/>
        <v>61.680910240202273</v>
      </c>
      <c r="P96" s="4">
        <f t="shared" si="11"/>
        <v>34.212613942255281</v>
      </c>
      <c r="Q96" s="4">
        <f t="shared" si="12"/>
        <v>99.769999603064349</v>
      </c>
      <c r="R96" s="4">
        <f t="shared" si="16"/>
        <v>27.468296297946992</v>
      </c>
      <c r="S96" s="4">
        <f t="shared" si="17"/>
        <v>38.089089362862076</v>
      </c>
      <c r="V96" s="4">
        <f t="shared" si="9"/>
        <v>1888.3190897597976</v>
      </c>
      <c r="W96" s="4">
        <f t="shared" si="13"/>
        <v>38.089089362862076</v>
      </c>
      <c r="X96" s="5">
        <f t="shared" si="14"/>
        <v>1926.4081791226597</v>
      </c>
      <c r="Y96" s="5">
        <f t="shared" si="15"/>
        <v>1850.2300003969356</v>
      </c>
    </row>
    <row r="97" spans="2:25" x14ac:dyDescent="0.35">
      <c r="B97">
        <v>101</v>
      </c>
      <c r="D97">
        <v>1</v>
      </c>
      <c r="E97" s="3">
        <v>12474</v>
      </c>
      <c r="F97" s="3">
        <v>11209</v>
      </c>
      <c r="G97" s="3">
        <v>13695</v>
      </c>
      <c r="O97" s="4">
        <f t="shared" si="10"/>
        <v>855.84835854981441</v>
      </c>
      <c r="P97" s="4">
        <f t="shared" si="11"/>
        <v>790.69936016234942</v>
      </c>
      <c r="Q97" s="4">
        <f t="shared" si="12"/>
        <v>914.55832969475648</v>
      </c>
      <c r="R97" s="4">
        <f t="shared" si="16"/>
        <v>65.148998387464985</v>
      </c>
      <c r="S97" s="4">
        <f t="shared" si="17"/>
        <v>58.709971144942074</v>
      </c>
      <c r="V97" s="4">
        <f t="shared" si="9"/>
        <v>1094.1516414501857</v>
      </c>
      <c r="W97" s="4">
        <f t="shared" si="13"/>
        <v>65.148998387464985</v>
      </c>
      <c r="X97" s="5">
        <f t="shared" si="14"/>
        <v>1159.3006398376506</v>
      </c>
      <c r="Y97" s="5">
        <f t="shared" si="15"/>
        <v>1029.0026430627208</v>
      </c>
    </row>
    <row r="98" spans="2:25" x14ac:dyDescent="0.35">
      <c r="B98">
        <v>102</v>
      </c>
      <c r="C98" t="s">
        <v>67</v>
      </c>
      <c r="D98">
        <v>1</v>
      </c>
      <c r="E98" s="3">
        <v>8506</v>
      </c>
      <c r="F98" s="3">
        <v>7336</v>
      </c>
      <c r="G98" s="3">
        <v>9699</v>
      </c>
      <c r="O98" s="4">
        <f t="shared" si="10"/>
        <v>583.60158231719754</v>
      </c>
      <c r="P98" s="4">
        <f t="shared" si="11"/>
        <v>517.49223892862835</v>
      </c>
      <c r="Q98" s="4">
        <f t="shared" si="12"/>
        <v>647.70363196125902</v>
      </c>
      <c r="R98" s="4">
        <f t="shared" si="16"/>
        <v>66.109343388569187</v>
      </c>
      <c r="S98" s="4">
        <f t="shared" si="17"/>
        <v>64.102049644061481</v>
      </c>
      <c r="V98" s="4">
        <f t="shared" si="9"/>
        <v>1366.3984176828026</v>
      </c>
      <c r="W98" s="4">
        <f t="shared" si="13"/>
        <v>66.109343388569187</v>
      </c>
      <c r="X98" s="5">
        <f t="shared" si="14"/>
        <v>1432.5077610713718</v>
      </c>
      <c r="Y98" s="5">
        <f t="shared" si="15"/>
        <v>1300.2890742942334</v>
      </c>
    </row>
    <row r="99" spans="2:25" x14ac:dyDescent="0.35">
      <c r="B99">
        <v>103</v>
      </c>
      <c r="D99">
        <v>1</v>
      </c>
      <c r="E99" s="3">
        <v>5068</v>
      </c>
      <c r="F99" s="3">
        <v>4328</v>
      </c>
      <c r="G99" s="3">
        <v>5793</v>
      </c>
      <c r="O99" s="4">
        <f t="shared" si="10"/>
        <v>347.71841278903798</v>
      </c>
      <c r="P99" s="4">
        <f t="shared" si="11"/>
        <v>305.30349101459973</v>
      </c>
      <c r="Q99" s="4">
        <f t="shared" si="12"/>
        <v>386.8591751677053</v>
      </c>
      <c r="R99" s="4">
        <f t="shared" si="16"/>
        <v>42.414921774438255</v>
      </c>
      <c r="S99" s="4">
        <f t="shared" si="17"/>
        <v>39.140762378667318</v>
      </c>
      <c r="V99" s="4">
        <f t="shared" si="9"/>
        <v>1602.281587210962</v>
      </c>
      <c r="W99" s="4">
        <f t="shared" si="13"/>
        <v>42.414921774438255</v>
      </c>
      <c r="X99" s="5">
        <f t="shared" si="14"/>
        <v>1644.6965089854002</v>
      </c>
      <c r="Y99" s="5">
        <f t="shared" si="15"/>
        <v>1559.8666654365238</v>
      </c>
    </row>
    <row r="100" spans="2:25" x14ac:dyDescent="0.35">
      <c r="B100">
        <v>104</v>
      </c>
      <c r="D100">
        <v>1</v>
      </c>
      <c r="E100" s="3">
        <v>2764</v>
      </c>
      <c r="F100" s="3">
        <v>2037</v>
      </c>
      <c r="G100" s="3">
        <v>3502</v>
      </c>
      <c r="O100" s="4">
        <f t="shared" si="10"/>
        <v>189.63963949267975</v>
      </c>
      <c r="P100" s="4">
        <f t="shared" si="11"/>
        <v>143.69297855747217</v>
      </c>
      <c r="Q100" s="4">
        <f t="shared" si="12"/>
        <v>233.86515301869568</v>
      </c>
      <c r="R100" s="4">
        <f t="shared" si="16"/>
        <v>45.946660935207575</v>
      </c>
      <c r="S100" s="4">
        <f t="shared" si="17"/>
        <v>44.225513526015931</v>
      </c>
      <c r="V100" s="4">
        <f t="shared" si="9"/>
        <v>1760.3603605073204</v>
      </c>
      <c r="W100" s="4">
        <f t="shared" si="13"/>
        <v>45.946660935207575</v>
      </c>
      <c r="X100" s="5">
        <f t="shared" si="14"/>
        <v>1806.3070214425279</v>
      </c>
      <c r="Y100" s="5">
        <f t="shared" si="15"/>
        <v>1714.4136995721128</v>
      </c>
    </row>
    <row r="101" spans="2:25" x14ac:dyDescent="0.35">
      <c r="B101">
        <v>105</v>
      </c>
      <c r="C101" t="s">
        <v>68</v>
      </c>
      <c r="D101">
        <v>1</v>
      </c>
      <c r="E101" s="3">
        <v>9882</v>
      </c>
      <c r="F101" s="3">
        <v>8443</v>
      </c>
      <c r="G101" s="3">
        <v>11418</v>
      </c>
      <c r="O101" s="4">
        <f t="shared" si="10"/>
        <v>678.00973859141141</v>
      </c>
      <c r="P101" s="4">
        <f t="shared" si="11"/>
        <v>595.5816484834254</v>
      </c>
      <c r="Q101" s="4">
        <f t="shared" si="12"/>
        <v>762.49923391418247</v>
      </c>
      <c r="R101" s="4">
        <f t="shared" si="16"/>
        <v>82.428090107986009</v>
      </c>
      <c r="S101" s="4">
        <f t="shared" si="17"/>
        <v>84.489495322771063</v>
      </c>
      <c r="V101" s="4">
        <f t="shared" si="9"/>
        <v>1271.9902614085886</v>
      </c>
      <c r="W101" s="4">
        <f t="shared" si="13"/>
        <v>84.489495322771063</v>
      </c>
      <c r="X101" s="5">
        <f t="shared" si="14"/>
        <v>1356.4797567313597</v>
      </c>
      <c r="Y101" s="5">
        <f t="shared" si="15"/>
        <v>1187.5007660858175</v>
      </c>
    </row>
    <row r="102" spans="2:25" x14ac:dyDescent="0.35">
      <c r="B102">
        <v>106</v>
      </c>
      <c r="C102" t="s">
        <v>69</v>
      </c>
      <c r="D102">
        <v>1</v>
      </c>
      <c r="E102" s="3">
        <v>26481</v>
      </c>
      <c r="F102" s="3">
        <v>24877</v>
      </c>
      <c r="G102" s="3">
        <v>28126</v>
      </c>
      <c r="O102" s="4">
        <f t="shared" si="10"/>
        <v>1816.8767342278047</v>
      </c>
      <c r="P102" s="4">
        <f t="shared" si="11"/>
        <v>1754.8602000855353</v>
      </c>
      <c r="Q102" s="4">
        <f t="shared" si="12"/>
        <v>1878.2670741872741</v>
      </c>
      <c r="R102" s="4">
        <f t="shared" si="16"/>
        <v>62.016534142269393</v>
      </c>
      <c r="S102" s="4">
        <f t="shared" si="17"/>
        <v>61.390339959469429</v>
      </c>
      <c r="V102" s="4">
        <f t="shared" si="9"/>
        <v>133.12326577219528</v>
      </c>
      <c r="W102" s="4">
        <f t="shared" si="13"/>
        <v>62.016534142269393</v>
      </c>
      <c r="X102" s="5">
        <f t="shared" si="14"/>
        <v>195.13979991446467</v>
      </c>
      <c r="Y102" s="5">
        <f t="shared" si="15"/>
        <v>71.106731629925889</v>
      </c>
    </row>
    <row r="103" spans="2:25" x14ac:dyDescent="0.35">
      <c r="B103">
        <v>107</v>
      </c>
      <c r="C103" t="s">
        <v>70</v>
      </c>
      <c r="D103">
        <v>1</v>
      </c>
      <c r="E103" s="3">
        <v>16781</v>
      </c>
      <c r="F103" s="3">
        <v>15120</v>
      </c>
      <c r="G103" s="3">
        <v>18453</v>
      </c>
      <c r="O103" s="4">
        <f t="shared" si="10"/>
        <v>1151.3541209575467</v>
      </c>
      <c r="P103" s="4">
        <f t="shared" si="11"/>
        <v>1066.5870573338141</v>
      </c>
      <c r="Q103" s="4">
        <f t="shared" si="12"/>
        <v>1232.2997340531099</v>
      </c>
      <c r="R103" s="4">
        <f t="shared" si="16"/>
        <v>84.767063623732611</v>
      </c>
      <c r="S103" s="4">
        <f t="shared" si="17"/>
        <v>80.945613095563203</v>
      </c>
      <c r="V103" s="4">
        <f t="shared" si="9"/>
        <v>798.64587904245332</v>
      </c>
      <c r="W103" s="4">
        <f t="shared" si="13"/>
        <v>84.767063623732611</v>
      </c>
      <c r="X103" s="5">
        <f t="shared" si="14"/>
        <v>883.41294266618593</v>
      </c>
      <c r="Y103" s="5">
        <f t="shared" si="15"/>
        <v>713.87881541872071</v>
      </c>
    </row>
    <row r="104" spans="2:25" x14ac:dyDescent="0.35">
      <c r="B104">
        <v>108</v>
      </c>
      <c r="C104" t="s">
        <v>71</v>
      </c>
      <c r="D104">
        <v>1</v>
      </c>
      <c r="E104">
        <v>958</v>
      </c>
      <c r="F104">
        <v>597</v>
      </c>
      <c r="G104" s="3">
        <v>1441</v>
      </c>
      <c r="O104" s="4">
        <f t="shared" si="10"/>
        <v>65.728934382773943</v>
      </c>
      <c r="P104" s="4">
        <f t="shared" si="11"/>
        <v>42.113258811394644</v>
      </c>
      <c r="Q104" s="4">
        <f t="shared" si="12"/>
        <v>96.230635493986426</v>
      </c>
      <c r="R104" s="4">
        <f t="shared" si="16"/>
        <v>23.615675571379299</v>
      </c>
      <c r="S104" s="4">
        <f t="shared" si="17"/>
        <v>30.501701111212483</v>
      </c>
      <c r="V104" s="4">
        <f t="shared" si="9"/>
        <v>1884.271065617226</v>
      </c>
      <c r="W104" s="4">
        <f t="shared" si="13"/>
        <v>30.501701111212483</v>
      </c>
      <c r="X104" s="5">
        <f t="shared" si="14"/>
        <v>1914.7727667284385</v>
      </c>
      <c r="Y104" s="5">
        <f t="shared" si="15"/>
        <v>1853.7693645060135</v>
      </c>
    </row>
    <row r="105" spans="2:25" x14ac:dyDescent="0.35">
      <c r="B105">
        <v>109</v>
      </c>
      <c r="D105">
        <v>1</v>
      </c>
      <c r="E105">
        <v>636</v>
      </c>
      <c r="F105">
        <v>356</v>
      </c>
      <c r="G105">
        <v>970</v>
      </c>
      <c r="O105" s="4">
        <f t="shared" si="10"/>
        <v>43.636328045348883</v>
      </c>
      <c r="P105" s="4">
        <f t="shared" si="11"/>
        <v>25.112764048335837</v>
      </c>
      <c r="Q105" s="4">
        <f t="shared" si="12"/>
        <v>64.777041241614739</v>
      </c>
      <c r="R105" s="4">
        <f t="shared" si="16"/>
        <v>18.523563997013046</v>
      </c>
      <c r="S105" s="4">
        <f t="shared" si="17"/>
        <v>21.140713196265857</v>
      </c>
      <c r="V105" s="4">
        <f t="shared" si="9"/>
        <v>1906.3636719546512</v>
      </c>
      <c r="W105" s="4">
        <f t="shared" si="13"/>
        <v>21.140713196265857</v>
      </c>
      <c r="X105" s="5">
        <f t="shared" si="14"/>
        <v>1927.504385150917</v>
      </c>
      <c r="Y105" s="5">
        <f t="shared" si="15"/>
        <v>1885.2229587583854</v>
      </c>
    </row>
    <row r="106" spans="2:25" x14ac:dyDescent="0.35">
      <c r="B106">
        <v>110</v>
      </c>
      <c r="D106">
        <v>1</v>
      </c>
      <c r="E106">
        <v>152</v>
      </c>
      <c r="F106">
        <v>15</v>
      </c>
      <c r="G106">
        <v>378</v>
      </c>
      <c r="O106" s="4">
        <f t="shared" si="10"/>
        <v>10.428807960523633</v>
      </c>
      <c r="P106" s="4">
        <f t="shared" si="11"/>
        <v>1.0581220806883076</v>
      </c>
      <c r="Q106" s="4">
        <f t="shared" si="12"/>
        <v>25.243011947763268</v>
      </c>
      <c r="R106" s="4">
        <f t="shared" si="16"/>
        <v>9.3706858798353245</v>
      </c>
      <c r="S106" s="4">
        <f t="shared" si="17"/>
        <v>14.814203987239635</v>
      </c>
      <c r="V106" s="4">
        <f t="shared" si="9"/>
        <v>1939.5711920394763</v>
      </c>
      <c r="W106" s="4">
        <f t="shared" si="13"/>
        <v>14.814203987239635</v>
      </c>
      <c r="X106" s="5">
        <f t="shared" si="14"/>
        <v>1954.3853960267159</v>
      </c>
      <c r="Y106" s="5">
        <f t="shared" si="15"/>
        <v>1924.7569880522367</v>
      </c>
    </row>
    <row r="107" spans="2:25" x14ac:dyDescent="0.35">
      <c r="B107">
        <v>111</v>
      </c>
      <c r="D107">
        <v>1</v>
      </c>
      <c r="E107">
        <v>651</v>
      </c>
      <c r="F107">
        <v>384</v>
      </c>
      <c r="G107">
        <v>968</v>
      </c>
      <c r="O107" s="4">
        <f t="shared" si="10"/>
        <v>44.665486725663719</v>
      </c>
      <c r="P107" s="4">
        <f t="shared" si="11"/>
        <v>27.087925265620676</v>
      </c>
      <c r="Q107" s="4">
        <f t="shared" si="12"/>
        <v>64.643480331838205</v>
      </c>
      <c r="R107" s="4">
        <f t="shared" si="16"/>
        <v>17.577561460043043</v>
      </c>
      <c r="S107" s="4">
        <f t="shared" si="17"/>
        <v>19.977993606174486</v>
      </c>
      <c r="V107" s="4">
        <f t="shared" si="9"/>
        <v>1905.3345132743364</v>
      </c>
      <c r="W107" s="4">
        <f t="shared" si="13"/>
        <v>19.977993606174486</v>
      </c>
      <c r="X107" s="5">
        <f t="shared" si="14"/>
        <v>1925.3125068805109</v>
      </c>
      <c r="Y107" s="5">
        <f t="shared" si="15"/>
        <v>1885.3565196681618</v>
      </c>
    </row>
    <row r="108" spans="2:25" x14ac:dyDescent="0.35">
      <c r="B108">
        <v>112</v>
      </c>
      <c r="D108">
        <v>0.44</v>
      </c>
      <c r="E108">
        <v>537</v>
      </c>
      <c r="F108">
        <v>259</v>
      </c>
      <c r="G108">
        <v>807</v>
      </c>
      <c r="O108" s="4">
        <f t="shared" si="10"/>
        <v>36.843880755270995</v>
      </c>
      <c r="P108" s="4">
        <f t="shared" si="11"/>
        <v>18.270241259884781</v>
      </c>
      <c r="Q108" s="4">
        <f t="shared" si="12"/>
        <v>53.891827094827931</v>
      </c>
      <c r="R108" s="4">
        <f t="shared" si="16"/>
        <v>18.573639495386214</v>
      </c>
      <c r="S108" s="4">
        <f t="shared" si="17"/>
        <v>17.047946339556937</v>
      </c>
      <c r="V108" s="4">
        <f t="shared" si="9"/>
        <v>1913.1561192447291</v>
      </c>
      <c r="W108" s="4">
        <f t="shared" si="13"/>
        <v>18.573639495386214</v>
      </c>
      <c r="X108" s="5">
        <f t="shared" si="14"/>
        <v>1931.7297587401154</v>
      </c>
      <c r="Y108" s="5">
        <f t="shared" si="15"/>
        <v>1894.5824797493428</v>
      </c>
    </row>
    <row r="109" spans="2:25" x14ac:dyDescent="0.35">
      <c r="B109">
        <v>113</v>
      </c>
      <c r="C109" t="s">
        <v>72</v>
      </c>
      <c r="D109">
        <v>1</v>
      </c>
      <c r="E109" s="3">
        <v>47932</v>
      </c>
      <c r="F109" s="3">
        <v>46495</v>
      </c>
      <c r="G109" s="3">
        <v>49258</v>
      </c>
      <c r="O109" s="4">
        <f t="shared" si="10"/>
        <v>3288.6422576567024</v>
      </c>
      <c r="P109" s="4">
        <f t="shared" si="11"/>
        <v>3279.8257427735243</v>
      </c>
      <c r="Q109" s="4">
        <f t="shared" si="12"/>
        <v>3289.4716468860397</v>
      </c>
      <c r="R109" s="4">
        <f t="shared" si="16"/>
        <v>8.8165148831781153</v>
      </c>
      <c r="S109" s="4">
        <f t="shared" si="17"/>
        <v>0.82938922933726644</v>
      </c>
      <c r="V109" s="4">
        <f t="shared" si="9"/>
        <v>-1338.6422576567024</v>
      </c>
      <c r="W109" s="4">
        <f t="shared" si="13"/>
        <v>8.8165148831781153</v>
      </c>
      <c r="X109" s="5">
        <f t="shared" si="14"/>
        <v>-1329.8257427735243</v>
      </c>
      <c r="Y109" s="5">
        <f t="shared" si="15"/>
        <v>-1347.4587725398806</v>
      </c>
    </row>
    <row r="110" spans="2:25" x14ac:dyDescent="0.35">
      <c r="B110">
        <v>114</v>
      </c>
      <c r="C110" t="s">
        <v>73</v>
      </c>
      <c r="D110">
        <v>1</v>
      </c>
      <c r="E110" s="3">
        <v>47628</v>
      </c>
      <c r="F110" s="3">
        <v>46123</v>
      </c>
      <c r="G110" s="3">
        <v>49024</v>
      </c>
      <c r="O110" s="4">
        <f t="shared" si="10"/>
        <v>3267.784641735655</v>
      </c>
      <c r="P110" s="4">
        <f t="shared" si="11"/>
        <v>3253.5843151724544</v>
      </c>
      <c r="Q110" s="4">
        <f t="shared" si="12"/>
        <v>3273.8450204421865</v>
      </c>
      <c r="R110" s="4">
        <f t="shared" si="16"/>
        <v>14.200326563200633</v>
      </c>
      <c r="S110" s="4">
        <f t="shared" si="17"/>
        <v>6.0603787065315373</v>
      </c>
      <c r="V110" s="4">
        <f t="shared" si="9"/>
        <v>-1317.784641735655</v>
      </c>
      <c r="W110" s="4">
        <f t="shared" si="13"/>
        <v>14.200326563200633</v>
      </c>
      <c r="X110" s="5">
        <f t="shared" si="14"/>
        <v>-1303.5843151724544</v>
      </c>
      <c r="Y110" s="5">
        <f t="shared" si="15"/>
        <v>-1331.9849682988556</v>
      </c>
    </row>
    <row r="111" spans="2:25" x14ac:dyDescent="0.35">
      <c r="B111">
        <v>115</v>
      </c>
      <c r="D111">
        <v>1</v>
      </c>
      <c r="E111" s="3">
        <v>1102</v>
      </c>
      <c r="F111">
        <v>601</v>
      </c>
      <c r="G111" s="3">
        <v>1718</v>
      </c>
      <c r="O111" s="4">
        <f t="shared" si="10"/>
        <v>75.60885771379634</v>
      </c>
      <c r="P111" s="4">
        <f t="shared" si="11"/>
        <v>42.395424699578193</v>
      </c>
      <c r="Q111" s="4">
        <f t="shared" si="12"/>
        <v>114.72882149803517</v>
      </c>
      <c r="R111" s="4">
        <f t="shared" si="16"/>
        <v>33.213433014218147</v>
      </c>
      <c r="S111" s="4">
        <f t="shared" si="17"/>
        <v>39.119963784238834</v>
      </c>
      <c r="V111" s="4">
        <f t="shared" si="9"/>
        <v>1874.3911422862036</v>
      </c>
      <c r="W111" s="4">
        <f t="shared" si="13"/>
        <v>39.119963784238834</v>
      </c>
      <c r="X111" s="5">
        <f t="shared" si="14"/>
        <v>1913.5111060704423</v>
      </c>
      <c r="Y111" s="5">
        <f t="shared" si="15"/>
        <v>1835.2711785019649</v>
      </c>
    </row>
    <row r="112" spans="2:25" x14ac:dyDescent="0.35">
      <c r="B112">
        <v>116</v>
      </c>
      <c r="C112" t="s">
        <v>74</v>
      </c>
      <c r="D112">
        <v>0.52</v>
      </c>
      <c r="E112" s="3">
        <v>47429</v>
      </c>
      <c r="F112" s="3">
        <v>45838</v>
      </c>
      <c r="G112" s="3">
        <v>48873</v>
      </c>
      <c r="O112" s="4">
        <f t="shared" si="10"/>
        <v>3254.1311365768115</v>
      </c>
      <c r="P112" s="4">
        <f t="shared" si="11"/>
        <v>3233.4799956393763</v>
      </c>
      <c r="Q112" s="4">
        <f t="shared" si="12"/>
        <v>3263.7611717540585</v>
      </c>
      <c r="R112" s="4">
        <f t="shared" si="16"/>
        <v>20.65114093743523</v>
      </c>
      <c r="S112" s="4">
        <f t="shared" si="17"/>
        <v>9.6300351772470094</v>
      </c>
      <c r="V112" s="4">
        <f t="shared" si="9"/>
        <v>-1304.1311365768115</v>
      </c>
      <c r="W112" s="4">
        <f t="shared" si="13"/>
        <v>20.65114093743523</v>
      </c>
      <c r="X112" s="5">
        <f t="shared" si="14"/>
        <v>-1283.4799956393763</v>
      </c>
      <c r="Y112" s="5">
        <f t="shared" si="15"/>
        <v>-1324.7822775142467</v>
      </c>
    </row>
    <row r="113" spans="2:25" x14ac:dyDescent="0.35">
      <c r="B113">
        <v>117</v>
      </c>
      <c r="C113" t="s">
        <v>75</v>
      </c>
      <c r="D113">
        <v>1</v>
      </c>
      <c r="E113" s="3">
        <v>5443</v>
      </c>
      <c r="F113" s="3">
        <v>4633</v>
      </c>
      <c r="G113" s="3">
        <v>6600</v>
      </c>
      <c r="O113" s="4">
        <f t="shared" si="10"/>
        <v>373.44737979690876</v>
      </c>
      <c r="P113" s="4">
        <f t="shared" si="11"/>
        <v>326.81863998859529</v>
      </c>
      <c r="Q113" s="4">
        <f t="shared" si="12"/>
        <v>440.75100226253323</v>
      </c>
      <c r="R113" s="4">
        <f t="shared" si="16"/>
        <v>46.628739808313469</v>
      </c>
      <c r="S113" s="4">
        <f t="shared" si="17"/>
        <v>67.303622465624471</v>
      </c>
      <c r="V113" s="4">
        <f t="shared" si="9"/>
        <v>1576.5526202030912</v>
      </c>
      <c r="W113" s="4">
        <f t="shared" si="13"/>
        <v>67.303622465624471</v>
      </c>
      <c r="X113" s="5">
        <f t="shared" si="14"/>
        <v>1643.8562426687158</v>
      </c>
      <c r="Y113" s="5">
        <f t="shared" si="15"/>
        <v>1509.2489977374667</v>
      </c>
    </row>
    <row r="114" spans="2:25" x14ac:dyDescent="0.35">
      <c r="B114">
        <v>118</v>
      </c>
      <c r="D114">
        <v>1</v>
      </c>
      <c r="E114" s="3">
        <v>1949</v>
      </c>
      <c r="F114" s="3">
        <v>1325</v>
      </c>
      <c r="G114" s="3">
        <v>2616</v>
      </c>
      <c r="O114" s="4">
        <f t="shared" si="10"/>
        <v>133.72201786224053</v>
      </c>
      <c r="P114" s="4">
        <f t="shared" si="11"/>
        <v>93.467450460800507</v>
      </c>
      <c r="Q114" s="4">
        <f t="shared" si="12"/>
        <v>174.69766998769501</v>
      </c>
      <c r="R114" s="4">
        <f t="shared" si="16"/>
        <v>40.254567401440028</v>
      </c>
      <c r="S114" s="4">
        <f t="shared" si="17"/>
        <v>40.975652125454474</v>
      </c>
      <c r="V114" s="4">
        <f t="shared" si="9"/>
        <v>1816.2779821377594</v>
      </c>
      <c r="W114" s="4">
        <f t="shared" si="13"/>
        <v>40.975652125454474</v>
      </c>
      <c r="X114" s="5">
        <f t="shared" si="14"/>
        <v>1857.2536342632138</v>
      </c>
      <c r="Y114" s="5">
        <f t="shared" si="15"/>
        <v>1775.302330012305</v>
      </c>
    </row>
    <row r="115" spans="2:25" x14ac:dyDescent="0.35">
      <c r="B115">
        <v>119</v>
      </c>
      <c r="C115" t="s">
        <v>76</v>
      </c>
      <c r="D115">
        <v>1</v>
      </c>
      <c r="E115" s="3">
        <v>41900</v>
      </c>
      <c r="F115" s="3">
        <v>40175</v>
      </c>
      <c r="G115" s="3">
        <v>43591</v>
      </c>
      <c r="O115" s="4">
        <f t="shared" si="10"/>
        <v>2874.7832470127646</v>
      </c>
      <c r="P115" s="4">
        <f t="shared" si="11"/>
        <v>2834.0036394435174</v>
      </c>
      <c r="Q115" s="4">
        <f t="shared" si="12"/>
        <v>2911.0268090342556</v>
      </c>
      <c r="R115" s="4">
        <f t="shared" si="16"/>
        <v>40.779607569247219</v>
      </c>
      <c r="S115" s="4">
        <f t="shared" si="17"/>
        <v>36.243562021491016</v>
      </c>
      <c r="V115" s="4">
        <f t="shared" si="9"/>
        <v>-924.7832470127646</v>
      </c>
      <c r="W115" s="4">
        <f t="shared" si="13"/>
        <v>40.779607569247219</v>
      </c>
      <c r="X115" s="5">
        <f t="shared" si="14"/>
        <v>-884.00363944351739</v>
      </c>
      <c r="Y115" s="5">
        <f t="shared" si="15"/>
        <v>-965.56285458201182</v>
      </c>
    </row>
    <row r="116" spans="2:25" x14ac:dyDescent="0.35">
      <c r="B116">
        <v>120</v>
      </c>
      <c r="C116" t="s">
        <v>77</v>
      </c>
      <c r="D116">
        <v>1</v>
      </c>
      <c r="E116" s="3">
        <v>19153</v>
      </c>
      <c r="F116" s="3">
        <v>17559</v>
      </c>
      <c r="G116" s="3">
        <v>20792</v>
      </c>
      <c r="O116" s="4">
        <f t="shared" si="10"/>
        <v>1314.0984136046654</v>
      </c>
      <c r="P116" s="4">
        <f t="shared" si="11"/>
        <v>1238.6377076537331</v>
      </c>
      <c r="Q116" s="4">
        <f t="shared" si="12"/>
        <v>1388.4992180367562</v>
      </c>
      <c r="R116" s="4">
        <f t="shared" si="16"/>
        <v>75.460705950932379</v>
      </c>
      <c r="S116" s="4">
        <f t="shared" si="17"/>
        <v>74.400804432090808</v>
      </c>
      <c r="V116" s="4">
        <f t="shared" si="9"/>
        <v>635.90158639533456</v>
      </c>
      <c r="W116" s="4">
        <f t="shared" si="13"/>
        <v>75.460705950932379</v>
      </c>
      <c r="X116" s="5">
        <f t="shared" si="14"/>
        <v>711.36229234626694</v>
      </c>
      <c r="Y116" s="5">
        <f t="shared" si="15"/>
        <v>560.44088044440218</v>
      </c>
    </row>
    <row r="117" spans="2:25" x14ac:dyDescent="0.35">
      <c r="B117">
        <v>121</v>
      </c>
      <c r="C117" t="s">
        <v>78</v>
      </c>
      <c r="D117">
        <v>1</v>
      </c>
      <c r="E117" s="3">
        <v>17609</v>
      </c>
      <c r="F117" s="3">
        <v>16111</v>
      </c>
      <c r="G117" s="3">
        <v>19157</v>
      </c>
      <c r="O117" s="4">
        <f t="shared" si="10"/>
        <v>1208.1636801109253</v>
      </c>
      <c r="P117" s="4">
        <f t="shared" si="11"/>
        <v>1136.4936561312884</v>
      </c>
      <c r="Q117" s="4">
        <f t="shared" si="12"/>
        <v>1279.3131742944468</v>
      </c>
      <c r="R117" s="4">
        <f t="shared" si="16"/>
        <v>71.670023979636881</v>
      </c>
      <c r="S117" s="4">
        <f t="shared" si="17"/>
        <v>71.149494183521483</v>
      </c>
      <c r="V117" s="4">
        <f t="shared" si="9"/>
        <v>741.83631988907473</v>
      </c>
      <c r="W117" s="4">
        <f t="shared" si="13"/>
        <v>71.670023979636881</v>
      </c>
      <c r="X117" s="5">
        <f t="shared" si="14"/>
        <v>813.50634386871161</v>
      </c>
      <c r="Y117" s="5">
        <f t="shared" si="15"/>
        <v>670.16629590943785</v>
      </c>
    </row>
    <row r="118" spans="2:25" x14ac:dyDescent="0.35">
      <c r="B118">
        <v>122</v>
      </c>
      <c r="C118" t="s">
        <v>79</v>
      </c>
      <c r="D118">
        <v>1</v>
      </c>
      <c r="E118" s="3">
        <v>11659</v>
      </c>
      <c r="F118" s="3">
        <v>10440</v>
      </c>
      <c r="G118" s="3">
        <v>12936</v>
      </c>
      <c r="O118" s="4">
        <f t="shared" si="10"/>
        <v>799.93073691937525</v>
      </c>
      <c r="P118" s="4">
        <f t="shared" si="11"/>
        <v>736.45296815906215</v>
      </c>
      <c r="Q118" s="4">
        <f t="shared" si="12"/>
        <v>863.87196443456514</v>
      </c>
      <c r="R118" s="4">
        <f t="shared" si="16"/>
        <v>63.477768760313097</v>
      </c>
      <c r="S118" s="4">
        <f t="shared" si="17"/>
        <v>63.941227515189894</v>
      </c>
      <c r="V118" s="4">
        <f t="shared" si="9"/>
        <v>1150.0692630806248</v>
      </c>
      <c r="W118" s="4">
        <f t="shared" si="13"/>
        <v>63.941227515189894</v>
      </c>
      <c r="X118" s="5">
        <f t="shared" si="14"/>
        <v>1214.0104905958146</v>
      </c>
      <c r="Y118" s="5">
        <f t="shared" si="15"/>
        <v>1086.1280355654349</v>
      </c>
    </row>
    <row r="119" spans="2:25" x14ac:dyDescent="0.35">
      <c r="B119">
        <v>123</v>
      </c>
      <c r="C119" t="s">
        <v>80</v>
      </c>
      <c r="D119">
        <v>1</v>
      </c>
      <c r="E119" s="3">
        <v>8374</v>
      </c>
      <c r="F119" s="3">
        <v>7468</v>
      </c>
      <c r="G119" s="3">
        <v>9310</v>
      </c>
      <c r="O119" s="4">
        <f t="shared" si="10"/>
        <v>574.54498593042695</v>
      </c>
      <c r="P119" s="4">
        <f t="shared" si="11"/>
        <v>526.80371323868542</v>
      </c>
      <c r="Q119" s="4">
        <f t="shared" si="12"/>
        <v>621.72603500972491</v>
      </c>
      <c r="R119" s="4">
        <f t="shared" si="16"/>
        <v>47.741272691741528</v>
      </c>
      <c r="S119" s="4">
        <f t="shared" si="17"/>
        <v>47.181049079297964</v>
      </c>
      <c r="V119" s="4">
        <f t="shared" si="9"/>
        <v>1375.4550140695731</v>
      </c>
      <c r="W119" s="4">
        <f t="shared" si="13"/>
        <v>47.741272691741528</v>
      </c>
      <c r="X119" s="5">
        <f t="shared" si="14"/>
        <v>1423.1962867613147</v>
      </c>
      <c r="Y119" s="5">
        <f t="shared" si="15"/>
        <v>1327.7137413778314</v>
      </c>
    </row>
    <row r="120" spans="2:25" x14ac:dyDescent="0.35">
      <c r="B120">
        <v>124</v>
      </c>
      <c r="C120" t="s">
        <v>81</v>
      </c>
      <c r="D120">
        <v>1</v>
      </c>
      <c r="E120" s="3">
        <v>7147</v>
      </c>
      <c r="F120" s="3">
        <v>6369</v>
      </c>
      <c r="G120" s="3">
        <v>7951</v>
      </c>
      <c r="O120" s="4">
        <f t="shared" si="10"/>
        <v>490.35980588067372</v>
      </c>
      <c r="P120" s="4">
        <f t="shared" si="11"/>
        <v>449.27863546025543</v>
      </c>
      <c r="Q120" s="4">
        <f t="shared" si="12"/>
        <v>530.97139681657598</v>
      </c>
      <c r="R120" s="4">
        <f t="shared" si="16"/>
        <v>41.081170420418289</v>
      </c>
      <c r="S120" s="4">
        <f t="shared" si="17"/>
        <v>40.611590935902257</v>
      </c>
      <c r="V120" s="4">
        <f t="shared" si="9"/>
        <v>1459.6401941193262</v>
      </c>
      <c r="W120" s="4">
        <f t="shared" si="13"/>
        <v>41.081170420418289</v>
      </c>
      <c r="X120" s="5">
        <f t="shared" si="14"/>
        <v>1500.7213645397446</v>
      </c>
      <c r="Y120" s="5">
        <f t="shared" si="15"/>
        <v>1418.5590236989078</v>
      </c>
    </row>
    <row r="121" spans="2:25" x14ac:dyDescent="0.35">
      <c r="B121">
        <v>125</v>
      </c>
      <c r="C121" t="s">
        <v>82</v>
      </c>
      <c r="D121">
        <v>1</v>
      </c>
      <c r="E121" s="3">
        <v>5228</v>
      </c>
      <c r="F121" s="3">
        <v>4790</v>
      </c>
      <c r="G121" s="3">
        <v>5645</v>
      </c>
      <c r="O121" s="4">
        <f t="shared" si="10"/>
        <v>358.69610537906283</v>
      </c>
      <c r="P121" s="4">
        <f t="shared" si="11"/>
        <v>337.89365109979957</v>
      </c>
      <c r="Q121" s="4">
        <f t="shared" si="12"/>
        <v>376.97566784424242</v>
      </c>
      <c r="R121" s="4">
        <f t="shared" si="16"/>
        <v>20.802454279263259</v>
      </c>
      <c r="S121" s="4">
        <f t="shared" si="17"/>
        <v>18.279562465179595</v>
      </c>
      <c r="V121" s="4">
        <f t="shared" si="9"/>
        <v>1591.3038946209372</v>
      </c>
      <c r="W121" s="4">
        <f t="shared" si="13"/>
        <v>20.802454279263259</v>
      </c>
      <c r="X121" s="5">
        <f t="shared" si="14"/>
        <v>1612.1063489002004</v>
      </c>
      <c r="Y121" s="5">
        <f t="shared" si="15"/>
        <v>1570.501440341674</v>
      </c>
    </row>
    <row r="122" spans="2:25" x14ac:dyDescent="0.35">
      <c r="B122">
        <v>126</v>
      </c>
      <c r="D122">
        <v>0.33</v>
      </c>
      <c r="E122" s="3">
        <v>5119</v>
      </c>
      <c r="F122" s="3">
        <v>4691</v>
      </c>
      <c r="G122" s="3">
        <v>5538</v>
      </c>
      <c r="O122" s="4">
        <f t="shared" si="10"/>
        <v>351.2175523021084</v>
      </c>
      <c r="P122" s="4">
        <f t="shared" si="11"/>
        <v>330.91004536725677</v>
      </c>
      <c r="Q122" s="4">
        <f t="shared" si="12"/>
        <v>369.83015917119837</v>
      </c>
      <c r="R122" s="4">
        <f t="shared" si="16"/>
        <v>20.307506934851631</v>
      </c>
      <c r="S122" s="4">
        <f t="shared" si="17"/>
        <v>18.612606869089973</v>
      </c>
      <c r="V122" s="4">
        <f t="shared" si="9"/>
        <v>1598.7824476978917</v>
      </c>
      <c r="W122" s="4">
        <f t="shared" si="13"/>
        <v>20.307506934851631</v>
      </c>
      <c r="X122" s="5">
        <f t="shared" si="14"/>
        <v>1619.0899546327432</v>
      </c>
      <c r="Y122" s="5">
        <f t="shared" si="15"/>
        <v>1578.4749407630402</v>
      </c>
    </row>
    <row r="123" spans="2:25" x14ac:dyDescent="0.35">
      <c r="B123">
        <v>127</v>
      </c>
      <c r="C123" t="s">
        <v>83</v>
      </c>
      <c r="D123">
        <v>1</v>
      </c>
      <c r="E123" s="3">
        <v>4882</v>
      </c>
      <c r="F123" s="3">
        <v>4419</v>
      </c>
      <c r="G123" s="3">
        <v>5348</v>
      </c>
      <c r="O123" s="4">
        <f t="shared" si="10"/>
        <v>334.95684515313405</v>
      </c>
      <c r="P123" s="4">
        <f t="shared" si="11"/>
        <v>311.72276497077542</v>
      </c>
      <c r="Q123" s="4">
        <f t="shared" si="12"/>
        <v>357.14187274242846</v>
      </c>
      <c r="R123" s="4">
        <f t="shared" si="16"/>
        <v>23.234080182358639</v>
      </c>
      <c r="S123" s="4">
        <f t="shared" si="17"/>
        <v>22.185027589294407</v>
      </c>
      <c r="V123" s="4">
        <f t="shared" si="9"/>
        <v>1615.0431548468659</v>
      </c>
      <c r="W123" s="4">
        <f t="shared" si="13"/>
        <v>23.234080182358639</v>
      </c>
      <c r="X123" s="5">
        <f t="shared" si="14"/>
        <v>1638.2772350292246</v>
      </c>
      <c r="Y123" s="5">
        <f t="shared" si="15"/>
        <v>1591.8090746645073</v>
      </c>
    </row>
    <row r="124" spans="2:25" x14ac:dyDescent="0.35">
      <c r="B124">
        <v>128</v>
      </c>
      <c r="D124">
        <v>1</v>
      </c>
      <c r="E124" s="3">
        <v>2739</v>
      </c>
      <c r="F124" s="3">
        <v>2117</v>
      </c>
      <c r="G124" s="3">
        <v>3392</v>
      </c>
      <c r="O124" s="4">
        <f t="shared" si="10"/>
        <v>187.92437502548836</v>
      </c>
      <c r="P124" s="4">
        <f t="shared" si="11"/>
        <v>149.33629632114315</v>
      </c>
      <c r="Q124" s="4">
        <f t="shared" si="12"/>
        <v>226.51930298098679</v>
      </c>
      <c r="R124" s="4">
        <f t="shared" si="16"/>
        <v>38.588078704345207</v>
      </c>
      <c r="S124" s="4">
        <f t="shared" si="17"/>
        <v>38.594927955498434</v>
      </c>
      <c r="V124" s="4">
        <f t="shared" si="9"/>
        <v>1762.0756249745116</v>
      </c>
      <c r="W124" s="4">
        <f t="shared" si="13"/>
        <v>38.594927955498434</v>
      </c>
      <c r="X124" s="5">
        <f t="shared" si="14"/>
        <v>1800.67055293001</v>
      </c>
      <c r="Y124" s="5">
        <f t="shared" si="15"/>
        <v>1723.4806970190132</v>
      </c>
    </row>
    <row r="125" spans="2:25" x14ac:dyDescent="0.35">
      <c r="B125">
        <v>129</v>
      </c>
      <c r="D125">
        <v>1</v>
      </c>
      <c r="E125">
        <v>929</v>
      </c>
      <c r="F125">
        <v>606</v>
      </c>
      <c r="G125" s="3">
        <v>1356</v>
      </c>
      <c r="O125" s="4">
        <f t="shared" si="10"/>
        <v>63.739227600831939</v>
      </c>
      <c r="P125" s="4">
        <f t="shared" si="11"/>
        <v>42.748132059807631</v>
      </c>
      <c r="Q125" s="4">
        <f t="shared" si="12"/>
        <v>90.554296828484098</v>
      </c>
      <c r="R125" s="4">
        <f t="shared" si="16"/>
        <v>20.991095541024308</v>
      </c>
      <c r="S125" s="4">
        <f t="shared" si="17"/>
        <v>26.81506922765216</v>
      </c>
      <c r="V125" s="4">
        <f t="shared" si="9"/>
        <v>1886.260772399168</v>
      </c>
      <c r="W125" s="4">
        <f t="shared" si="13"/>
        <v>26.81506922765216</v>
      </c>
      <c r="X125" s="5">
        <f t="shared" si="14"/>
        <v>1913.0758416268202</v>
      </c>
      <c r="Y125" s="5">
        <f t="shared" si="15"/>
        <v>1859.4457031715158</v>
      </c>
    </row>
    <row r="126" spans="2:25" x14ac:dyDescent="0.35">
      <c r="B126">
        <v>130</v>
      </c>
      <c r="D126">
        <v>1</v>
      </c>
      <c r="E126">
        <v>699</v>
      </c>
      <c r="F126">
        <v>451</v>
      </c>
      <c r="G126" s="3">
        <v>1006</v>
      </c>
      <c r="O126" s="4">
        <f t="shared" si="10"/>
        <v>47.958794502671182</v>
      </c>
      <c r="P126" s="4">
        <f t="shared" si="11"/>
        <v>31.814203892695119</v>
      </c>
      <c r="Q126" s="4">
        <f t="shared" si="12"/>
        <v>67.181137617592185</v>
      </c>
      <c r="R126" s="4">
        <f t="shared" si="16"/>
        <v>16.144590609976063</v>
      </c>
      <c r="S126" s="4">
        <f t="shared" si="17"/>
        <v>19.222343114921003</v>
      </c>
      <c r="V126" s="4">
        <f t="shared" si="9"/>
        <v>1902.0412054973287</v>
      </c>
      <c r="W126" s="4">
        <f t="shared" si="13"/>
        <v>19.222343114921003</v>
      </c>
      <c r="X126" s="5">
        <f t="shared" si="14"/>
        <v>1921.2635486122497</v>
      </c>
      <c r="Y126" s="5">
        <f t="shared" si="15"/>
        <v>1882.8188623824078</v>
      </c>
    </row>
    <row r="127" spans="2:25" x14ac:dyDescent="0.35">
      <c r="B127">
        <v>131</v>
      </c>
      <c r="D127">
        <v>0.49</v>
      </c>
      <c r="E127">
        <v>582</v>
      </c>
      <c r="F127">
        <v>329</v>
      </c>
      <c r="G127">
        <v>864</v>
      </c>
      <c r="O127" s="4">
        <f t="shared" si="10"/>
        <v>39.931356796215489</v>
      </c>
      <c r="P127" s="4">
        <f t="shared" si="11"/>
        <v>23.208144303096883</v>
      </c>
      <c r="Q127" s="4">
        <f t="shared" si="12"/>
        <v>57.698313023458894</v>
      </c>
      <c r="R127" s="4">
        <f t="shared" si="16"/>
        <v>16.723212493118606</v>
      </c>
      <c r="S127" s="4">
        <f t="shared" si="17"/>
        <v>17.766956227243405</v>
      </c>
      <c r="V127" s="4">
        <f t="shared" si="9"/>
        <v>1910.0686432037844</v>
      </c>
      <c r="W127" s="4">
        <f t="shared" si="13"/>
        <v>17.766956227243405</v>
      </c>
      <c r="X127" s="5">
        <f t="shared" si="14"/>
        <v>1927.8355994310277</v>
      </c>
      <c r="Y127" s="5">
        <f t="shared" si="15"/>
        <v>1892.3016869765411</v>
      </c>
    </row>
    <row r="128" spans="2:25" x14ac:dyDescent="0.35">
      <c r="B128">
        <v>132</v>
      </c>
      <c r="D128">
        <v>1</v>
      </c>
      <c r="E128">
        <v>503</v>
      </c>
      <c r="F128">
        <v>176</v>
      </c>
      <c r="G128">
        <v>796</v>
      </c>
      <c r="O128" s="4">
        <f t="shared" si="10"/>
        <v>34.511121079890707</v>
      </c>
      <c r="P128" s="4">
        <f t="shared" si="11"/>
        <v>12.415299080076144</v>
      </c>
      <c r="Q128" s="4">
        <f t="shared" si="12"/>
        <v>53.157242091057043</v>
      </c>
      <c r="R128" s="4">
        <f t="shared" si="16"/>
        <v>22.095821999814561</v>
      </c>
      <c r="S128" s="4">
        <f t="shared" si="17"/>
        <v>18.646121011166336</v>
      </c>
      <c r="V128" s="4">
        <f t="shared" si="9"/>
        <v>1915.4888789201093</v>
      </c>
      <c r="W128" s="4">
        <f t="shared" si="13"/>
        <v>22.095821999814561</v>
      </c>
      <c r="X128" s="5">
        <f t="shared" si="14"/>
        <v>1937.5847009199238</v>
      </c>
      <c r="Y128" s="5">
        <f t="shared" si="15"/>
        <v>1893.3930569202948</v>
      </c>
    </row>
    <row r="129" spans="2:25" x14ac:dyDescent="0.35">
      <c r="B129">
        <v>133</v>
      </c>
      <c r="D129">
        <v>1</v>
      </c>
      <c r="E129" s="3">
        <v>2687</v>
      </c>
      <c r="F129" s="3">
        <v>2173</v>
      </c>
      <c r="G129" s="3">
        <v>3245</v>
      </c>
      <c r="O129" s="4">
        <f t="shared" si="10"/>
        <v>184.35662493373027</v>
      </c>
      <c r="P129" s="4">
        <f t="shared" si="11"/>
        <v>153.28661875571285</v>
      </c>
      <c r="Q129" s="4">
        <f t="shared" si="12"/>
        <v>216.70257611241217</v>
      </c>
      <c r="R129" s="4">
        <f t="shared" si="16"/>
        <v>31.070006178017422</v>
      </c>
      <c r="S129" s="4">
        <f t="shared" si="17"/>
        <v>32.345951178681901</v>
      </c>
      <c r="V129" s="4">
        <f t="shared" si="9"/>
        <v>1765.6433750662698</v>
      </c>
      <c r="W129" s="4">
        <f t="shared" si="13"/>
        <v>32.345951178681901</v>
      </c>
      <c r="X129" s="5">
        <f t="shared" si="14"/>
        <v>1797.9893262449516</v>
      </c>
      <c r="Y129" s="5">
        <f t="shared" si="15"/>
        <v>1733.2974238875879</v>
      </c>
    </row>
    <row r="130" spans="2:25" x14ac:dyDescent="0.35">
      <c r="B130">
        <v>134</v>
      </c>
      <c r="D130">
        <v>1</v>
      </c>
      <c r="E130" s="3">
        <v>2226</v>
      </c>
      <c r="F130" s="3">
        <v>1774</v>
      </c>
      <c r="G130" s="3">
        <v>2709</v>
      </c>
      <c r="O130" s="4">
        <f t="shared" si="10"/>
        <v>152.72714815872109</v>
      </c>
      <c r="P130" s="4">
        <f t="shared" si="11"/>
        <v>125.14057140940386</v>
      </c>
      <c r="Q130" s="4">
        <f t="shared" si="12"/>
        <v>180.90825229230342</v>
      </c>
      <c r="R130" s="4">
        <f t="shared" si="16"/>
        <v>27.586576749317231</v>
      </c>
      <c r="S130" s="4">
        <f t="shared" si="17"/>
        <v>28.181104133582323</v>
      </c>
      <c r="V130" s="4">
        <f t="shared" ref="V130:V193" si="18">1950-O130</f>
        <v>1797.2728518412789</v>
      </c>
      <c r="W130" s="4">
        <f t="shared" si="13"/>
        <v>28.181104133582323</v>
      </c>
      <c r="X130" s="5">
        <f t="shared" si="14"/>
        <v>1825.4539559748612</v>
      </c>
      <c r="Y130" s="5">
        <f t="shared" si="15"/>
        <v>1769.0917477076966</v>
      </c>
    </row>
    <row r="131" spans="2:25" x14ac:dyDescent="0.35">
      <c r="B131">
        <v>135</v>
      </c>
      <c r="D131">
        <v>0.28000000000000003</v>
      </c>
      <c r="E131" s="3">
        <v>2130</v>
      </c>
      <c r="F131" s="3">
        <v>1681</v>
      </c>
      <c r="G131" s="3">
        <v>2593</v>
      </c>
      <c r="O131" s="4">
        <f t="shared" ref="O131:O194" si="19">E131/$J$1</f>
        <v>146.14053260470618</v>
      </c>
      <c r="P131" s="4">
        <f t="shared" ref="P131:P194" si="20">F131/$K$1</f>
        <v>118.58021450913635</v>
      </c>
      <c r="Q131" s="4">
        <f t="shared" ref="Q131:Q194" si="21">G131/$L$1</f>
        <v>173.16171952526494</v>
      </c>
      <c r="R131" s="4">
        <f t="shared" si="16"/>
        <v>27.560318095569826</v>
      </c>
      <c r="S131" s="4">
        <f t="shared" si="17"/>
        <v>27.021186920558762</v>
      </c>
      <c r="V131" s="4">
        <f t="shared" si="18"/>
        <v>1803.8594673952939</v>
      </c>
      <c r="W131" s="4">
        <f t="shared" ref="W131:W194" si="22">MAX(R131:S131)</f>
        <v>27.560318095569826</v>
      </c>
      <c r="X131" s="5">
        <f t="shared" ref="X131:X194" si="23">V131+W131</f>
        <v>1831.4197854908637</v>
      </c>
      <c r="Y131" s="5">
        <f t="shared" ref="Y131:Y194" si="24">V131-W131</f>
        <v>1776.2991492997241</v>
      </c>
    </row>
    <row r="132" spans="2:25" x14ac:dyDescent="0.35">
      <c r="B132">
        <v>136</v>
      </c>
      <c r="D132">
        <v>1</v>
      </c>
      <c r="E132" s="3">
        <v>1836</v>
      </c>
      <c r="F132" s="3">
        <v>1383</v>
      </c>
      <c r="G132" s="3">
        <v>2322</v>
      </c>
      <c r="O132" s="4">
        <f t="shared" si="19"/>
        <v>125.96902247053546</v>
      </c>
      <c r="P132" s="4">
        <f t="shared" si="20"/>
        <v>97.55885583946197</v>
      </c>
      <c r="Q132" s="4">
        <f t="shared" si="21"/>
        <v>155.0642162505458</v>
      </c>
      <c r="R132" s="4">
        <f t="shared" ref="R132:R195" si="25">O132-MIN(P132:Q132)</f>
        <v>28.410166631073494</v>
      </c>
      <c r="S132" s="4">
        <f t="shared" ref="S132:S195" si="26">MAX(P132:Q132)-O132</f>
        <v>29.095193780010334</v>
      </c>
      <c r="V132" s="4">
        <f t="shared" si="18"/>
        <v>1824.0309775294645</v>
      </c>
      <c r="W132" s="4">
        <f t="shared" si="22"/>
        <v>29.095193780010334</v>
      </c>
      <c r="X132" s="5">
        <f t="shared" si="23"/>
        <v>1853.1261713094748</v>
      </c>
      <c r="Y132" s="5">
        <f t="shared" si="24"/>
        <v>1794.9357837494542</v>
      </c>
    </row>
    <row r="133" spans="2:25" x14ac:dyDescent="0.35">
      <c r="B133">
        <v>137</v>
      </c>
      <c r="D133">
        <v>1</v>
      </c>
      <c r="E133">
        <v>719</v>
      </c>
      <c r="F133">
        <v>433</v>
      </c>
      <c r="G133" s="3">
        <v>1087</v>
      </c>
      <c r="O133" s="4">
        <f t="shared" si="19"/>
        <v>49.331006076424288</v>
      </c>
      <c r="P133" s="4">
        <f t="shared" si="20"/>
        <v>30.544457395869149</v>
      </c>
      <c r="Q133" s="4">
        <f t="shared" si="21"/>
        <v>72.590354463541459</v>
      </c>
      <c r="R133" s="4">
        <f t="shared" si="25"/>
        <v>18.786548680555139</v>
      </c>
      <c r="S133" s="4">
        <f t="shared" si="26"/>
        <v>23.259348387117171</v>
      </c>
      <c r="V133" s="4">
        <f t="shared" si="18"/>
        <v>1900.6689939235757</v>
      </c>
      <c r="W133" s="4">
        <f t="shared" si="22"/>
        <v>23.259348387117171</v>
      </c>
      <c r="X133" s="5">
        <f t="shared" si="23"/>
        <v>1923.9283423106929</v>
      </c>
      <c r="Y133" s="5">
        <f t="shared" si="24"/>
        <v>1877.4096455364586</v>
      </c>
    </row>
    <row r="134" spans="2:25" x14ac:dyDescent="0.35">
      <c r="B134">
        <v>138</v>
      </c>
      <c r="C134" t="s">
        <v>84</v>
      </c>
      <c r="D134">
        <v>1</v>
      </c>
      <c r="E134" s="3">
        <v>4112</v>
      </c>
      <c r="F134" s="3">
        <v>3396</v>
      </c>
      <c r="G134" s="3">
        <v>4846</v>
      </c>
      <c r="O134" s="4">
        <f t="shared" si="19"/>
        <v>282.12669956363931</v>
      </c>
      <c r="P134" s="4">
        <f t="shared" si="20"/>
        <v>239.55883906783285</v>
      </c>
      <c r="Q134" s="4">
        <f t="shared" si="21"/>
        <v>323.61808438852063</v>
      </c>
      <c r="R134" s="4">
        <f t="shared" si="25"/>
        <v>42.567860495806457</v>
      </c>
      <c r="S134" s="4">
        <f t="shared" si="26"/>
        <v>41.491384824881322</v>
      </c>
      <c r="V134" s="4">
        <f t="shared" si="18"/>
        <v>1667.8733004363608</v>
      </c>
      <c r="W134" s="4">
        <f t="shared" si="22"/>
        <v>42.567860495806457</v>
      </c>
      <c r="X134" s="5">
        <f t="shared" si="23"/>
        <v>1710.4411609321671</v>
      </c>
      <c r="Y134" s="5">
        <f t="shared" si="24"/>
        <v>1625.3054399405544</v>
      </c>
    </row>
    <row r="135" spans="2:25" x14ac:dyDescent="0.35">
      <c r="B135">
        <v>139</v>
      </c>
      <c r="D135">
        <v>1</v>
      </c>
      <c r="E135" s="3">
        <v>3167</v>
      </c>
      <c r="F135" s="3">
        <v>2416</v>
      </c>
      <c r="G135" s="3">
        <v>3973</v>
      </c>
      <c r="O135" s="4">
        <f t="shared" si="19"/>
        <v>217.28970270380489</v>
      </c>
      <c r="P135" s="4">
        <f t="shared" si="20"/>
        <v>170.42819646286341</v>
      </c>
      <c r="Q135" s="4">
        <f t="shared" si="21"/>
        <v>265.31874727106737</v>
      </c>
      <c r="R135" s="4">
        <f t="shared" si="25"/>
        <v>46.86150624094148</v>
      </c>
      <c r="S135" s="4">
        <f t="shared" si="26"/>
        <v>48.029044567262474</v>
      </c>
      <c r="V135" s="4">
        <f t="shared" si="18"/>
        <v>1732.7102972961952</v>
      </c>
      <c r="W135" s="4">
        <f t="shared" si="22"/>
        <v>48.029044567262474</v>
      </c>
      <c r="X135" s="5">
        <f t="shared" si="23"/>
        <v>1780.7393418634576</v>
      </c>
      <c r="Y135" s="5">
        <f t="shared" si="24"/>
        <v>1684.6812527289328</v>
      </c>
    </row>
    <row r="136" spans="2:25" x14ac:dyDescent="0.35">
      <c r="B136">
        <v>140</v>
      </c>
      <c r="D136">
        <v>1</v>
      </c>
      <c r="E136" s="3">
        <v>1582</v>
      </c>
      <c r="F136">
        <v>959</v>
      </c>
      <c r="G136" s="3">
        <v>2251</v>
      </c>
      <c r="O136" s="4">
        <f t="shared" si="19"/>
        <v>108.54193548387097</v>
      </c>
      <c r="P136" s="4">
        <f t="shared" si="20"/>
        <v>67.649271692005811</v>
      </c>
      <c r="Q136" s="4">
        <f t="shared" si="21"/>
        <v>150.32280395347914</v>
      </c>
      <c r="R136" s="4">
        <f t="shared" si="25"/>
        <v>40.892663791865161</v>
      </c>
      <c r="S136" s="4">
        <f t="shared" si="26"/>
        <v>41.780868469608166</v>
      </c>
      <c r="V136" s="4">
        <f t="shared" si="18"/>
        <v>1841.4580645161291</v>
      </c>
      <c r="W136" s="4">
        <f t="shared" si="22"/>
        <v>41.780868469608166</v>
      </c>
      <c r="X136" s="5">
        <f t="shared" si="23"/>
        <v>1883.2389329857372</v>
      </c>
      <c r="Y136" s="5">
        <f t="shared" si="24"/>
        <v>1799.677196046521</v>
      </c>
    </row>
    <row r="137" spans="2:25" x14ac:dyDescent="0.35">
      <c r="B137">
        <v>141</v>
      </c>
      <c r="C137" t="s">
        <v>85</v>
      </c>
      <c r="D137">
        <v>1</v>
      </c>
      <c r="E137" s="3">
        <v>4931</v>
      </c>
      <c r="F137" s="3">
        <v>4455</v>
      </c>
      <c r="G137" s="3">
        <v>5383</v>
      </c>
      <c r="O137" s="4">
        <f t="shared" si="19"/>
        <v>338.31876350882919</v>
      </c>
      <c r="P137" s="4">
        <f t="shared" si="20"/>
        <v>314.26225796442736</v>
      </c>
      <c r="Q137" s="4">
        <f t="shared" si="21"/>
        <v>359.47918866351762</v>
      </c>
      <c r="R137" s="4">
        <f t="shared" si="25"/>
        <v>24.05650554440183</v>
      </c>
      <c r="S137" s="4">
        <f t="shared" si="26"/>
        <v>21.160425154688426</v>
      </c>
      <c r="V137" s="4">
        <f t="shared" si="18"/>
        <v>1611.6812364911707</v>
      </c>
      <c r="W137" s="4">
        <f t="shared" si="22"/>
        <v>24.05650554440183</v>
      </c>
      <c r="X137" s="5">
        <f t="shared" si="23"/>
        <v>1635.7377420355724</v>
      </c>
      <c r="Y137" s="5">
        <f t="shared" si="24"/>
        <v>1587.624730946769</v>
      </c>
    </row>
    <row r="138" spans="2:25" x14ac:dyDescent="0.35">
      <c r="B138">
        <v>142</v>
      </c>
      <c r="D138">
        <v>1</v>
      </c>
      <c r="E138" s="3">
        <v>4291</v>
      </c>
      <c r="F138" s="3">
        <v>3707</v>
      </c>
      <c r="G138" s="3">
        <v>4875</v>
      </c>
      <c r="O138" s="4">
        <f t="shared" si="19"/>
        <v>294.40799314872964</v>
      </c>
      <c r="P138" s="4">
        <f t="shared" si="20"/>
        <v>261.49723687410375</v>
      </c>
      <c r="Q138" s="4">
        <f t="shared" si="21"/>
        <v>325.55471758028023</v>
      </c>
      <c r="R138" s="4">
        <f t="shared" si="25"/>
        <v>32.910756274625896</v>
      </c>
      <c r="S138" s="4">
        <f t="shared" si="26"/>
        <v>31.146724431550581</v>
      </c>
      <c r="V138" s="4">
        <f t="shared" si="18"/>
        <v>1655.5920068512703</v>
      </c>
      <c r="W138" s="4">
        <f t="shared" si="22"/>
        <v>32.910756274625896</v>
      </c>
      <c r="X138" s="5">
        <f t="shared" si="23"/>
        <v>1688.5027631258963</v>
      </c>
      <c r="Y138" s="5">
        <f t="shared" si="24"/>
        <v>1622.6812505766443</v>
      </c>
    </row>
    <row r="139" spans="2:25" x14ac:dyDescent="0.35">
      <c r="B139">
        <v>143</v>
      </c>
      <c r="D139">
        <v>1</v>
      </c>
      <c r="E139" s="3">
        <v>3049</v>
      </c>
      <c r="F139" s="3">
        <v>2456</v>
      </c>
      <c r="G139" s="3">
        <v>3665</v>
      </c>
      <c r="O139" s="4">
        <f t="shared" si="19"/>
        <v>209.19365441866157</v>
      </c>
      <c r="P139" s="4">
        <f t="shared" si="20"/>
        <v>173.24985534469891</v>
      </c>
      <c r="Q139" s="4">
        <f t="shared" si="21"/>
        <v>244.75036716548249</v>
      </c>
      <c r="R139" s="4">
        <f t="shared" si="25"/>
        <v>35.943799073962651</v>
      </c>
      <c r="S139" s="4">
        <f t="shared" si="26"/>
        <v>35.556712746820921</v>
      </c>
      <c r="V139" s="4">
        <f t="shared" si="18"/>
        <v>1740.8063455813385</v>
      </c>
      <c r="W139" s="4">
        <f t="shared" si="22"/>
        <v>35.943799073962651</v>
      </c>
      <c r="X139" s="5">
        <f t="shared" si="23"/>
        <v>1776.7501446553013</v>
      </c>
      <c r="Y139" s="5">
        <f t="shared" si="24"/>
        <v>1704.8625465073758</v>
      </c>
    </row>
    <row r="140" spans="2:25" x14ac:dyDescent="0.35">
      <c r="B140">
        <v>144</v>
      </c>
      <c r="D140">
        <v>1</v>
      </c>
      <c r="E140" s="3">
        <v>2774</v>
      </c>
      <c r="F140" s="3">
        <v>2226</v>
      </c>
      <c r="G140" s="3">
        <v>3347</v>
      </c>
      <c r="O140" s="4">
        <f t="shared" si="19"/>
        <v>190.32574527955629</v>
      </c>
      <c r="P140" s="4">
        <f t="shared" si="20"/>
        <v>157.02531677414487</v>
      </c>
      <c r="Q140" s="4">
        <f t="shared" si="21"/>
        <v>223.51418251101495</v>
      </c>
      <c r="R140" s="4">
        <f t="shared" si="25"/>
        <v>33.300428505411418</v>
      </c>
      <c r="S140" s="4">
        <f t="shared" si="26"/>
        <v>33.188437231458664</v>
      </c>
      <c r="V140" s="4">
        <f t="shared" si="18"/>
        <v>1759.6742547204437</v>
      </c>
      <c r="W140" s="4">
        <f t="shared" si="22"/>
        <v>33.300428505411418</v>
      </c>
      <c r="X140" s="5">
        <f t="shared" si="23"/>
        <v>1792.9746832258552</v>
      </c>
      <c r="Y140" s="5">
        <f t="shared" si="24"/>
        <v>1726.3738262150323</v>
      </c>
    </row>
    <row r="141" spans="2:25" x14ac:dyDescent="0.35">
      <c r="B141">
        <v>145</v>
      </c>
      <c r="D141">
        <v>0.44</v>
      </c>
      <c r="E141" s="3">
        <v>2617</v>
      </c>
      <c r="F141" s="3">
        <v>2076</v>
      </c>
      <c r="G141" s="3">
        <v>3204</v>
      </c>
      <c r="O141" s="4">
        <f t="shared" si="19"/>
        <v>179.55388442559439</v>
      </c>
      <c r="P141" s="4">
        <f t="shared" si="20"/>
        <v>146.44409596726177</v>
      </c>
      <c r="Q141" s="4">
        <f t="shared" si="21"/>
        <v>213.9645774619934</v>
      </c>
      <c r="R141" s="4">
        <f t="shared" si="25"/>
        <v>33.109788458332616</v>
      </c>
      <c r="S141" s="4">
        <f t="shared" si="26"/>
        <v>34.41069303639901</v>
      </c>
      <c r="V141" s="4">
        <f t="shared" si="18"/>
        <v>1770.4461155744057</v>
      </c>
      <c r="W141" s="4">
        <f t="shared" si="22"/>
        <v>34.41069303639901</v>
      </c>
      <c r="X141" s="5">
        <f t="shared" si="23"/>
        <v>1804.8568086108046</v>
      </c>
      <c r="Y141" s="5">
        <f t="shared" si="24"/>
        <v>1736.0354225380067</v>
      </c>
    </row>
    <row r="142" spans="2:25" x14ac:dyDescent="0.35">
      <c r="B142">
        <v>146</v>
      </c>
      <c r="D142">
        <v>1</v>
      </c>
      <c r="E142" s="3">
        <v>2126</v>
      </c>
      <c r="F142" s="3">
        <v>1536</v>
      </c>
      <c r="G142" s="3">
        <v>2734</v>
      </c>
      <c r="O142" s="4">
        <f t="shared" si="19"/>
        <v>145.86609028995554</v>
      </c>
      <c r="P142" s="4">
        <f t="shared" si="20"/>
        <v>108.3517010624827</v>
      </c>
      <c r="Q142" s="4">
        <f t="shared" si="21"/>
        <v>182.57776366450997</v>
      </c>
      <c r="R142" s="4">
        <f t="shared" si="25"/>
        <v>37.514389227472833</v>
      </c>
      <c r="S142" s="4">
        <f t="shared" si="26"/>
        <v>36.711673374554437</v>
      </c>
      <c r="V142" s="4">
        <f t="shared" si="18"/>
        <v>1804.1339097100445</v>
      </c>
      <c r="W142" s="4">
        <f t="shared" si="22"/>
        <v>37.514389227472833</v>
      </c>
      <c r="X142" s="5">
        <f t="shared" si="23"/>
        <v>1841.6482989375172</v>
      </c>
      <c r="Y142" s="5">
        <f t="shared" si="24"/>
        <v>1766.6195204825717</v>
      </c>
    </row>
    <row r="143" spans="2:25" x14ac:dyDescent="0.35">
      <c r="B143">
        <v>147</v>
      </c>
      <c r="D143">
        <v>1</v>
      </c>
      <c r="E143" s="3">
        <v>2480</v>
      </c>
      <c r="F143" s="3">
        <v>1947</v>
      </c>
      <c r="G143" s="3">
        <v>3036</v>
      </c>
      <c r="O143" s="4">
        <f t="shared" si="19"/>
        <v>170.1542351453856</v>
      </c>
      <c r="P143" s="4">
        <f t="shared" si="20"/>
        <v>137.34424607334233</v>
      </c>
      <c r="Q143" s="4">
        <f t="shared" si="21"/>
        <v>202.74546104076529</v>
      </c>
      <c r="R143" s="4">
        <f t="shared" si="25"/>
        <v>32.809989072043265</v>
      </c>
      <c r="S143" s="4">
        <f t="shared" si="26"/>
        <v>32.591225895379694</v>
      </c>
      <c r="V143" s="4">
        <f t="shared" si="18"/>
        <v>1779.8457648546143</v>
      </c>
      <c r="W143" s="4">
        <f t="shared" si="22"/>
        <v>32.809989072043265</v>
      </c>
      <c r="X143" s="5">
        <f t="shared" si="23"/>
        <v>1812.6557539266576</v>
      </c>
      <c r="Y143" s="5">
        <f t="shared" si="24"/>
        <v>1747.0357757825711</v>
      </c>
    </row>
    <row r="144" spans="2:25" x14ac:dyDescent="0.35">
      <c r="B144">
        <v>148</v>
      </c>
      <c r="D144">
        <v>1</v>
      </c>
      <c r="E144" s="3">
        <v>1419</v>
      </c>
      <c r="F144">
        <v>819</v>
      </c>
      <c r="G144" s="3">
        <v>2021</v>
      </c>
      <c r="O144" s="4">
        <f t="shared" si="19"/>
        <v>97.358411157783124</v>
      </c>
      <c r="P144" s="4">
        <f t="shared" si="20"/>
        <v>57.773465605581599</v>
      </c>
      <c r="Q144" s="4">
        <f t="shared" si="21"/>
        <v>134.96329932917874</v>
      </c>
      <c r="R144" s="4">
        <f t="shared" si="25"/>
        <v>39.584945552201525</v>
      </c>
      <c r="S144" s="4">
        <f t="shared" si="26"/>
        <v>37.604888171395615</v>
      </c>
      <c r="V144" s="4">
        <f t="shared" si="18"/>
        <v>1852.6415888422168</v>
      </c>
      <c r="W144" s="4">
        <f t="shared" si="22"/>
        <v>39.584945552201525</v>
      </c>
      <c r="X144" s="5">
        <f t="shared" si="23"/>
        <v>1892.2265343944184</v>
      </c>
      <c r="Y144" s="5">
        <f t="shared" si="24"/>
        <v>1813.0566432900152</v>
      </c>
    </row>
    <row r="145" spans="2:25" x14ac:dyDescent="0.35">
      <c r="B145">
        <v>149</v>
      </c>
      <c r="D145">
        <v>1</v>
      </c>
      <c r="E145" s="3">
        <v>2222</v>
      </c>
      <c r="F145" s="3">
        <v>1710</v>
      </c>
      <c r="G145" s="3">
        <v>2776</v>
      </c>
      <c r="O145" s="4">
        <f t="shared" si="19"/>
        <v>152.45270584397048</v>
      </c>
      <c r="P145" s="4">
        <f t="shared" si="20"/>
        <v>120.62591719846708</v>
      </c>
      <c r="Q145" s="4">
        <f t="shared" si="21"/>
        <v>185.38254276981701</v>
      </c>
      <c r="R145" s="4">
        <f t="shared" si="25"/>
        <v>31.826788645503399</v>
      </c>
      <c r="S145" s="4">
        <f t="shared" si="26"/>
        <v>32.92983692584653</v>
      </c>
      <c r="V145" s="4">
        <f t="shared" si="18"/>
        <v>1797.5472941560295</v>
      </c>
      <c r="W145" s="4">
        <f t="shared" si="22"/>
        <v>32.92983692584653</v>
      </c>
      <c r="X145" s="5">
        <f t="shared" si="23"/>
        <v>1830.477131081876</v>
      </c>
      <c r="Y145" s="5">
        <f t="shared" si="24"/>
        <v>1764.6174572301829</v>
      </c>
    </row>
    <row r="146" spans="2:25" x14ac:dyDescent="0.35">
      <c r="B146">
        <v>150</v>
      </c>
      <c r="C146" t="s">
        <v>86</v>
      </c>
      <c r="D146">
        <v>1</v>
      </c>
      <c r="E146" s="3">
        <v>4739</v>
      </c>
      <c r="F146" s="3">
        <v>3796</v>
      </c>
      <c r="G146" s="3">
        <v>5475</v>
      </c>
      <c r="O146" s="4">
        <f t="shared" si="19"/>
        <v>325.14553240079931</v>
      </c>
      <c r="P146" s="4">
        <f t="shared" si="20"/>
        <v>267.77542788618774</v>
      </c>
      <c r="Q146" s="4">
        <f t="shared" si="21"/>
        <v>365.62299051323782</v>
      </c>
      <c r="R146" s="4">
        <f t="shared" si="25"/>
        <v>57.370104514611569</v>
      </c>
      <c r="S146" s="4">
        <f t="shared" si="26"/>
        <v>40.477458112438512</v>
      </c>
      <c r="V146" s="4">
        <f t="shared" si="18"/>
        <v>1624.8544675992007</v>
      </c>
      <c r="W146" s="4">
        <f t="shared" si="22"/>
        <v>57.370104514611569</v>
      </c>
      <c r="X146" s="5">
        <f t="shared" si="23"/>
        <v>1682.2245721138122</v>
      </c>
      <c r="Y146" s="5">
        <f t="shared" si="24"/>
        <v>1567.4843630845892</v>
      </c>
    </row>
    <row r="147" spans="2:25" x14ac:dyDescent="0.35">
      <c r="B147">
        <v>151</v>
      </c>
      <c r="D147">
        <v>1</v>
      </c>
      <c r="E147" s="3">
        <v>1589</v>
      </c>
      <c r="F147" s="3">
        <v>1054</v>
      </c>
      <c r="G147" s="3">
        <v>2197</v>
      </c>
      <c r="O147" s="4">
        <f t="shared" si="19"/>
        <v>109.02220953468455</v>
      </c>
      <c r="P147" s="4">
        <f t="shared" si="20"/>
        <v>74.350711536365083</v>
      </c>
      <c r="Q147" s="4">
        <f t="shared" si="21"/>
        <v>146.71665938951296</v>
      </c>
      <c r="R147" s="4">
        <f t="shared" si="25"/>
        <v>34.671497998319467</v>
      </c>
      <c r="S147" s="4">
        <f t="shared" si="26"/>
        <v>37.694449854828406</v>
      </c>
      <c r="V147" s="4">
        <f t="shared" si="18"/>
        <v>1840.9777904653154</v>
      </c>
      <c r="W147" s="4">
        <f t="shared" si="22"/>
        <v>37.694449854828406</v>
      </c>
      <c r="X147" s="5">
        <f t="shared" si="23"/>
        <v>1878.6722403201438</v>
      </c>
      <c r="Y147" s="5">
        <f t="shared" si="24"/>
        <v>1803.2833406104869</v>
      </c>
    </row>
    <row r="148" spans="2:25" x14ac:dyDescent="0.35">
      <c r="B148">
        <v>152</v>
      </c>
      <c r="D148">
        <v>1</v>
      </c>
      <c r="E148">
        <v>828</v>
      </c>
      <c r="F148">
        <v>525</v>
      </c>
      <c r="G148" s="3">
        <v>1218</v>
      </c>
      <c r="O148" s="4">
        <f t="shared" si="19"/>
        <v>56.809559153378736</v>
      </c>
      <c r="P148" s="4">
        <f t="shared" si="20"/>
        <v>37.03427282409077</v>
      </c>
      <c r="Q148" s="4">
        <f t="shared" si="21"/>
        <v>81.338594053903861</v>
      </c>
      <c r="R148" s="4">
        <f t="shared" si="25"/>
        <v>19.775286329287965</v>
      </c>
      <c r="S148" s="4">
        <f t="shared" si="26"/>
        <v>24.529034900525126</v>
      </c>
      <c r="V148" s="4">
        <f t="shared" si="18"/>
        <v>1893.1904408466212</v>
      </c>
      <c r="W148" s="4">
        <f t="shared" si="22"/>
        <v>24.529034900525126</v>
      </c>
      <c r="X148" s="5">
        <f t="shared" si="23"/>
        <v>1917.7194757471464</v>
      </c>
      <c r="Y148" s="5">
        <f t="shared" si="24"/>
        <v>1868.661405946096</v>
      </c>
    </row>
    <row r="149" spans="2:25" x14ac:dyDescent="0.35">
      <c r="B149">
        <v>153</v>
      </c>
      <c r="D149">
        <v>1</v>
      </c>
      <c r="E149">
        <v>627</v>
      </c>
      <c r="F149">
        <v>375</v>
      </c>
      <c r="G149">
        <v>945</v>
      </c>
      <c r="O149" s="4">
        <f t="shared" si="19"/>
        <v>43.018832837159984</v>
      </c>
      <c r="P149" s="4">
        <f t="shared" si="20"/>
        <v>26.453052017207693</v>
      </c>
      <c r="Q149" s="4">
        <f t="shared" si="21"/>
        <v>63.107529869408168</v>
      </c>
      <c r="R149" s="4">
        <f t="shared" si="25"/>
        <v>16.565780819952291</v>
      </c>
      <c r="S149" s="4">
        <f t="shared" si="26"/>
        <v>20.088697032248184</v>
      </c>
      <c r="V149" s="4">
        <f t="shared" si="18"/>
        <v>1906.9811671628399</v>
      </c>
      <c r="W149" s="4">
        <f t="shared" si="22"/>
        <v>20.088697032248184</v>
      </c>
      <c r="X149" s="5">
        <f t="shared" si="23"/>
        <v>1927.069864195088</v>
      </c>
      <c r="Y149" s="5">
        <f t="shared" si="24"/>
        <v>1886.8924701305918</v>
      </c>
    </row>
    <row r="150" spans="2:25" x14ac:dyDescent="0.35">
      <c r="B150">
        <v>154</v>
      </c>
      <c r="C150" t="s">
        <v>87</v>
      </c>
      <c r="D150">
        <v>1</v>
      </c>
      <c r="E150" s="3">
        <v>4719</v>
      </c>
      <c r="F150" s="3">
        <v>3774</v>
      </c>
      <c r="G150" s="3">
        <v>5444</v>
      </c>
      <c r="O150" s="4">
        <f t="shared" si="19"/>
        <v>323.77332082704618</v>
      </c>
      <c r="P150" s="4">
        <f t="shared" si="20"/>
        <v>266.22351550117821</v>
      </c>
      <c r="Q150" s="4">
        <f t="shared" si="21"/>
        <v>363.55279641170165</v>
      </c>
      <c r="R150" s="4">
        <f t="shared" si="25"/>
        <v>57.549805325867965</v>
      </c>
      <c r="S150" s="4">
        <f t="shared" si="26"/>
        <v>39.779475584655472</v>
      </c>
      <c r="V150" s="4">
        <f t="shared" si="18"/>
        <v>1626.2266791729539</v>
      </c>
      <c r="W150" s="4">
        <f t="shared" si="22"/>
        <v>57.549805325867965</v>
      </c>
      <c r="X150" s="5">
        <f t="shared" si="23"/>
        <v>1683.7764844988219</v>
      </c>
      <c r="Y150" s="5">
        <f t="shared" si="24"/>
        <v>1568.676873847086</v>
      </c>
    </row>
    <row r="151" spans="2:25" x14ac:dyDescent="0.35">
      <c r="B151">
        <v>155</v>
      </c>
      <c r="D151">
        <v>1</v>
      </c>
      <c r="E151" s="3">
        <v>2237</v>
      </c>
      <c r="F151" s="3">
        <v>1599</v>
      </c>
      <c r="G151" s="3">
        <v>2921</v>
      </c>
      <c r="O151" s="4">
        <f t="shared" si="19"/>
        <v>153.4818645242853</v>
      </c>
      <c r="P151" s="4">
        <f t="shared" si="20"/>
        <v>112.7958138013736</v>
      </c>
      <c r="Q151" s="4">
        <f t="shared" si="21"/>
        <v>195.06570872861508</v>
      </c>
      <c r="R151" s="4">
        <f t="shared" si="25"/>
        <v>40.686050722911702</v>
      </c>
      <c r="S151" s="4">
        <f t="shared" si="26"/>
        <v>41.583844204329779</v>
      </c>
      <c r="V151" s="4">
        <f t="shared" si="18"/>
        <v>1796.5181354757146</v>
      </c>
      <c r="W151" s="4">
        <f t="shared" si="22"/>
        <v>41.583844204329779</v>
      </c>
      <c r="X151" s="5">
        <f t="shared" si="23"/>
        <v>1838.1019796800445</v>
      </c>
      <c r="Y151" s="5">
        <f t="shared" si="24"/>
        <v>1754.9342912713848</v>
      </c>
    </row>
    <row r="152" spans="2:25" x14ac:dyDescent="0.35">
      <c r="B152">
        <v>156</v>
      </c>
      <c r="D152">
        <v>1</v>
      </c>
      <c r="E152" s="3">
        <v>1461</v>
      </c>
      <c r="F152">
        <v>919</v>
      </c>
      <c r="G152" s="3">
        <v>2044</v>
      </c>
      <c r="O152" s="4">
        <f t="shared" si="19"/>
        <v>100.24005546266466</v>
      </c>
      <c r="P152" s="4">
        <f t="shared" si="20"/>
        <v>64.827612810170322</v>
      </c>
      <c r="Q152" s="4">
        <f t="shared" si="21"/>
        <v>136.49924979160878</v>
      </c>
      <c r="R152" s="4">
        <f t="shared" si="25"/>
        <v>35.412442652494335</v>
      </c>
      <c r="S152" s="4">
        <f t="shared" si="26"/>
        <v>36.259194328944119</v>
      </c>
      <c r="V152" s="4">
        <f t="shared" si="18"/>
        <v>1849.7599445373353</v>
      </c>
      <c r="W152" s="4">
        <f t="shared" si="22"/>
        <v>36.259194328944119</v>
      </c>
      <c r="X152" s="5">
        <f t="shared" si="23"/>
        <v>1886.0191388662795</v>
      </c>
      <c r="Y152" s="5">
        <f t="shared" si="24"/>
        <v>1813.5007502083911</v>
      </c>
    </row>
    <row r="153" spans="2:25" x14ac:dyDescent="0.35">
      <c r="B153">
        <v>157</v>
      </c>
      <c r="C153" t="s">
        <v>88</v>
      </c>
      <c r="D153">
        <v>1</v>
      </c>
      <c r="E153" s="3">
        <v>5061</v>
      </c>
      <c r="F153" s="3">
        <v>4488</v>
      </c>
      <c r="G153" s="3">
        <v>5604</v>
      </c>
      <c r="O153" s="4">
        <f t="shared" si="19"/>
        <v>347.23813873822439</v>
      </c>
      <c r="P153" s="4">
        <f t="shared" si="20"/>
        <v>316.59012654194169</v>
      </c>
      <c r="Q153" s="4">
        <f t="shared" si="21"/>
        <v>374.23766919382371</v>
      </c>
      <c r="R153" s="4">
        <f t="shared" si="25"/>
        <v>30.648012196282707</v>
      </c>
      <c r="S153" s="4">
        <f t="shared" si="26"/>
        <v>26.999530455599313</v>
      </c>
      <c r="V153" s="4">
        <f t="shared" si="18"/>
        <v>1602.7618612617757</v>
      </c>
      <c r="W153" s="4">
        <f t="shared" si="22"/>
        <v>30.648012196282707</v>
      </c>
      <c r="X153" s="5">
        <f t="shared" si="23"/>
        <v>1633.4098734580584</v>
      </c>
      <c r="Y153" s="5">
        <f t="shared" si="24"/>
        <v>1572.113849065493</v>
      </c>
    </row>
    <row r="154" spans="2:25" x14ac:dyDescent="0.35">
      <c r="B154">
        <v>158</v>
      </c>
      <c r="C154" t="s">
        <v>89</v>
      </c>
      <c r="D154">
        <v>1</v>
      </c>
      <c r="E154" s="3">
        <v>3615</v>
      </c>
      <c r="F154" s="3">
        <v>3010</v>
      </c>
      <c r="G154" s="3">
        <v>4279</v>
      </c>
      <c r="O154" s="4">
        <f t="shared" si="19"/>
        <v>248.02724195587456</v>
      </c>
      <c r="P154" s="4">
        <f t="shared" si="20"/>
        <v>212.3298308581204</v>
      </c>
      <c r="Q154" s="4">
        <f t="shared" si="21"/>
        <v>285.75356646687572</v>
      </c>
      <c r="R154" s="4">
        <f t="shared" si="25"/>
        <v>35.697411097754156</v>
      </c>
      <c r="S154" s="4">
        <f t="shared" si="26"/>
        <v>37.726324511001167</v>
      </c>
      <c r="V154" s="4">
        <f t="shared" si="18"/>
        <v>1701.9727580441254</v>
      </c>
      <c r="W154" s="4">
        <f t="shared" si="22"/>
        <v>37.726324511001167</v>
      </c>
      <c r="X154" s="5">
        <f t="shared" si="23"/>
        <v>1739.6990825551266</v>
      </c>
      <c r="Y154" s="5">
        <f t="shared" si="24"/>
        <v>1664.2464335331242</v>
      </c>
    </row>
    <row r="155" spans="2:25" x14ac:dyDescent="0.35">
      <c r="B155">
        <v>159</v>
      </c>
      <c r="D155">
        <v>0.33</v>
      </c>
      <c r="E155" s="3">
        <v>3488</v>
      </c>
      <c r="F155" s="3">
        <v>2873</v>
      </c>
      <c r="G155" s="3">
        <v>4134</v>
      </c>
      <c r="O155" s="4">
        <f t="shared" si="19"/>
        <v>239.31369846254231</v>
      </c>
      <c r="P155" s="4">
        <f t="shared" si="20"/>
        <v>202.66564918783388</v>
      </c>
      <c r="Q155" s="4">
        <f t="shared" si="21"/>
        <v>276.07040050807763</v>
      </c>
      <c r="R155" s="4">
        <f t="shared" si="25"/>
        <v>36.648049274708427</v>
      </c>
      <c r="S155" s="4">
        <f t="shared" si="26"/>
        <v>36.75670204553532</v>
      </c>
      <c r="V155" s="4">
        <f t="shared" si="18"/>
        <v>1710.6863015374577</v>
      </c>
      <c r="W155" s="4">
        <f t="shared" si="22"/>
        <v>36.75670204553532</v>
      </c>
      <c r="X155" s="5">
        <f t="shared" si="23"/>
        <v>1747.443003582993</v>
      </c>
      <c r="Y155" s="5">
        <f t="shared" si="24"/>
        <v>1673.9295994919223</v>
      </c>
    </row>
    <row r="156" spans="2:25" x14ac:dyDescent="0.35">
      <c r="B156">
        <v>160</v>
      </c>
      <c r="D156">
        <v>1</v>
      </c>
      <c r="E156" s="3">
        <v>2524</v>
      </c>
      <c r="F156" s="3">
        <v>1924</v>
      </c>
      <c r="G156" s="3">
        <v>3129</v>
      </c>
      <c r="O156" s="4">
        <f t="shared" si="19"/>
        <v>173.17310060764243</v>
      </c>
      <c r="P156" s="4">
        <f t="shared" si="20"/>
        <v>135.72179221628693</v>
      </c>
      <c r="Q156" s="4">
        <f t="shared" si="21"/>
        <v>208.9560433453737</v>
      </c>
      <c r="R156" s="4">
        <f t="shared" si="25"/>
        <v>37.451308391355496</v>
      </c>
      <c r="S156" s="4">
        <f t="shared" si="26"/>
        <v>35.782942737731275</v>
      </c>
      <c r="V156" s="4">
        <f t="shared" si="18"/>
        <v>1776.8268993923575</v>
      </c>
      <c r="W156" s="4">
        <f t="shared" si="22"/>
        <v>37.451308391355496</v>
      </c>
      <c r="X156" s="5">
        <f t="shared" si="23"/>
        <v>1814.278207783713</v>
      </c>
      <c r="Y156" s="5">
        <f t="shared" si="24"/>
        <v>1739.375591001002</v>
      </c>
    </row>
    <row r="157" spans="2:25" x14ac:dyDescent="0.35">
      <c r="B157">
        <v>161</v>
      </c>
      <c r="D157">
        <v>1</v>
      </c>
      <c r="E157" s="3">
        <v>1837</v>
      </c>
      <c r="F157" s="3">
        <v>1307</v>
      </c>
      <c r="G157" s="3">
        <v>2402</v>
      </c>
      <c r="O157" s="4">
        <f t="shared" si="19"/>
        <v>126.03763304922312</v>
      </c>
      <c r="P157" s="4">
        <f t="shared" si="20"/>
        <v>92.197703963974547</v>
      </c>
      <c r="Q157" s="4">
        <f t="shared" si="21"/>
        <v>160.4066526416068</v>
      </c>
      <c r="R157" s="4">
        <f t="shared" si="25"/>
        <v>33.839929085248571</v>
      </c>
      <c r="S157" s="4">
        <f t="shared" si="26"/>
        <v>34.36901959238368</v>
      </c>
      <c r="V157" s="4">
        <f t="shared" si="18"/>
        <v>1823.9623669507769</v>
      </c>
      <c r="W157" s="4">
        <f t="shared" si="22"/>
        <v>34.36901959238368</v>
      </c>
      <c r="X157" s="5">
        <f t="shared" si="23"/>
        <v>1858.3313865431605</v>
      </c>
      <c r="Y157" s="5">
        <f t="shared" si="24"/>
        <v>1789.5933473583932</v>
      </c>
    </row>
    <row r="158" spans="2:25" x14ac:dyDescent="0.35">
      <c r="B158">
        <v>162</v>
      </c>
      <c r="D158">
        <v>1</v>
      </c>
      <c r="E158">
        <v>760</v>
      </c>
      <c r="F158">
        <v>447</v>
      </c>
      <c r="G158" s="3">
        <v>1191</v>
      </c>
      <c r="O158" s="4">
        <f t="shared" si="19"/>
        <v>52.144039802618167</v>
      </c>
      <c r="P158" s="4">
        <f t="shared" si="20"/>
        <v>31.53203800451157</v>
      </c>
      <c r="Q158" s="4">
        <f t="shared" si="21"/>
        <v>79.53552177192077</v>
      </c>
      <c r="R158" s="4">
        <f t="shared" si="25"/>
        <v>20.612001798106597</v>
      </c>
      <c r="S158" s="4">
        <f t="shared" si="26"/>
        <v>27.391481969302603</v>
      </c>
      <c r="V158" s="4">
        <f t="shared" si="18"/>
        <v>1897.8559601973818</v>
      </c>
      <c r="W158" s="4">
        <f t="shared" si="22"/>
        <v>27.391481969302603</v>
      </c>
      <c r="X158" s="5">
        <f t="shared" si="23"/>
        <v>1925.2474421666843</v>
      </c>
      <c r="Y158" s="5">
        <f t="shared" si="24"/>
        <v>1870.4644782280793</v>
      </c>
    </row>
    <row r="159" spans="2:25" x14ac:dyDescent="0.35">
      <c r="B159">
        <v>163</v>
      </c>
      <c r="D159">
        <v>1</v>
      </c>
      <c r="E159" s="3">
        <v>1180</v>
      </c>
      <c r="F159">
        <v>637</v>
      </c>
      <c r="G159" s="3">
        <v>1770</v>
      </c>
      <c r="O159" s="4">
        <f t="shared" si="19"/>
        <v>80.960482851433468</v>
      </c>
      <c r="P159" s="4">
        <f t="shared" si="20"/>
        <v>44.934917693230133</v>
      </c>
      <c r="Q159" s="4">
        <f t="shared" si="21"/>
        <v>118.20140515222482</v>
      </c>
      <c r="R159" s="4">
        <f t="shared" si="25"/>
        <v>36.025565158203335</v>
      </c>
      <c r="S159" s="4">
        <f t="shared" si="26"/>
        <v>37.240922300791354</v>
      </c>
      <c r="V159" s="4">
        <f t="shared" si="18"/>
        <v>1869.0395171485666</v>
      </c>
      <c r="W159" s="4">
        <f t="shared" si="22"/>
        <v>37.240922300791354</v>
      </c>
      <c r="X159" s="5">
        <f t="shared" si="23"/>
        <v>1906.280439449358</v>
      </c>
      <c r="Y159" s="5">
        <f t="shared" si="24"/>
        <v>1831.7985948477751</v>
      </c>
    </row>
    <row r="160" spans="2:25" x14ac:dyDescent="0.35">
      <c r="B160">
        <v>164</v>
      </c>
      <c r="D160">
        <v>1</v>
      </c>
      <c r="E160" s="3">
        <v>1715</v>
      </c>
      <c r="F160" s="3">
        <v>1210</v>
      </c>
      <c r="G160" s="3">
        <v>2259</v>
      </c>
      <c r="O160" s="4">
        <f t="shared" si="19"/>
        <v>117.66714244932915</v>
      </c>
      <c r="P160" s="4">
        <f t="shared" si="20"/>
        <v>85.355181175523484</v>
      </c>
      <c r="Q160" s="4">
        <f t="shared" si="21"/>
        <v>150.85704759258525</v>
      </c>
      <c r="R160" s="4">
        <f t="shared" si="25"/>
        <v>32.311961273805665</v>
      </c>
      <c r="S160" s="4">
        <f t="shared" si="26"/>
        <v>33.189905143256098</v>
      </c>
      <c r="V160" s="4">
        <f t="shared" si="18"/>
        <v>1832.332857550671</v>
      </c>
      <c r="W160" s="4">
        <f t="shared" si="22"/>
        <v>33.189905143256098</v>
      </c>
      <c r="X160" s="5">
        <f t="shared" si="23"/>
        <v>1865.522762693927</v>
      </c>
      <c r="Y160" s="5">
        <f t="shared" si="24"/>
        <v>1799.1429524074149</v>
      </c>
    </row>
    <row r="161" spans="2:25" x14ac:dyDescent="0.35">
      <c r="B161">
        <v>165</v>
      </c>
      <c r="D161">
        <v>1</v>
      </c>
      <c r="E161" s="3">
        <v>1467</v>
      </c>
      <c r="F161" s="3">
        <v>1006</v>
      </c>
      <c r="G161" s="3">
        <v>1990</v>
      </c>
      <c r="O161" s="4">
        <f t="shared" si="19"/>
        <v>100.65171893479059</v>
      </c>
      <c r="P161" s="4">
        <f t="shared" si="20"/>
        <v>70.964720878162495</v>
      </c>
      <c r="Q161" s="4">
        <f t="shared" si="21"/>
        <v>132.89310522764259</v>
      </c>
      <c r="R161" s="4">
        <f t="shared" si="25"/>
        <v>29.686998056628099</v>
      </c>
      <c r="S161" s="4">
        <f t="shared" si="26"/>
        <v>32.241386292851999</v>
      </c>
      <c r="V161" s="4">
        <f t="shared" si="18"/>
        <v>1849.3482810652094</v>
      </c>
      <c r="W161" s="4">
        <f t="shared" si="22"/>
        <v>32.241386292851999</v>
      </c>
      <c r="X161" s="5">
        <f t="shared" si="23"/>
        <v>1881.5896673580614</v>
      </c>
      <c r="Y161" s="5">
        <f t="shared" si="24"/>
        <v>1817.1068947723575</v>
      </c>
    </row>
    <row r="162" spans="2:25" x14ac:dyDescent="0.35">
      <c r="B162">
        <v>166</v>
      </c>
      <c r="D162">
        <v>0.36</v>
      </c>
      <c r="E162" s="3">
        <v>4923</v>
      </c>
      <c r="F162" s="3">
        <v>4359</v>
      </c>
      <c r="G162" s="3">
        <v>5488</v>
      </c>
      <c r="O162" s="4">
        <f t="shared" si="19"/>
        <v>337.7698788793279</v>
      </c>
      <c r="P162" s="4">
        <f t="shared" si="20"/>
        <v>307.49027664802219</v>
      </c>
      <c r="Q162" s="4">
        <f t="shared" si="21"/>
        <v>366.4911364267852</v>
      </c>
      <c r="R162" s="4">
        <f t="shared" si="25"/>
        <v>30.279602231305716</v>
      </c>
      <c r="S162" s="4">
        <f t="shared" si="26"/>
        <v>28.721257547457299</v>
      </c>
      <c r="V162" s="4">
        <f t="shared" si="18"/>
        <v>1612.230121120672</v>
      </c>
      <c r="W162" s="4">
        <f t="shared" si="22"/>
        <v>30.279602231305716</v>
      </c>
      <c r="X162" s="5">
        <f t="shared" si="23"/>
        <v>1642.5097233519778</v>
      </c>
      <c r="Y162" s="5">
        <f t="shared" si="24"/>
        <v>1581.9505188893663</v>
      </c>
    </row>
    <row r="163" spans="2:25" x14ac:dyDescent="0.35">
      <c r="B163">
        <v>167</v>
      </c>
      <c r="D163">
        <v>1</v>
      </c>
      <c r="E163" s="3">
        <v>3023</v>
      </c>
      <c r="F163" s="3">
        <v>2299</v>
      </c>
      <c r="G163" s="3">
        <v>3790</v>
      </c>
      <c r="O163" s="4">
        <f t="shared" si="19"/>
        <v>207.40977937278251</v>
      </c>
      <c r="P163" s="4">
        <f t="shared" si="20"/>
        <v>162.17484423349461</v>
      </c>
      <c r="Q163" s="4">
        <f t="shared" si="21"/>
        <v>253.0979240265153</v>
      </c>
      <c r="R163" s="4">
        <f t="shared" si="25"/>
        <v>45.234935139287899</v>
      </c>
      <c r="S163" s="4">
        <f t="shared" si="26"/>
        <v>45.688144653732792</v>
      </c>
      <c r="V163" s="4">
        <f t="shared" si="18"/>
        <v>1742.5902206272176</v>
      </c>
      <c r="W163" s="4">
        <f t="shared" si="22"/>
        <v>45.688144653732792</v>
      </c>
      <c r="X163" s="5">
        <f t="shared" si="23"/>
        <v>1788.2783652809503</v>
      </c>
      <c r="Y163" s="5">
        <f t="shared" si="24"/>
        <v>1696.9020759734849</v>
      </c>
    </row>
    <row r="164" spans="2:25" x14ac:dyDescent="0.35">
      <c r="B164">
        <v>168</v>
      </c>
      <c r="C164" t="s">
        <v>90</v>
      </c>
      <c r="D164">
        <v>1</v>
      </c>
      <c r="E164" s="3">
        <v>34042</v>
      </c>
      <c r="F164" s="3">
        <v>32387</v>
      </c>
      <c r="G164" s="3">
        <v>35708</v>
      </c>
      <c r="O164" s="4">
        <f t="shared" si="19"/>
        <v>2335.6413196851677</v>
      </c>
      <c r="P164" s="4">
        <f t="shared" si="20"/>
        <v>2284.6266551501481</v>
      </c>
      <c r="Q164" s="4">
        <f t="shared" si="21"/>
        <v>2384.5964831500814</v>
      </c>
      <c r="R164" s="4">
        <f t="shared" si="25"/>
        <v>51.01466453501962</v>
      </c>
      <c r="S164" s="4">
        <f t="shared" si="26"/>
        <v>48.955163464913767</v>
      </c>
      <c r="V164" s="4">
        <f t="shared" si="18"/>
        <v>-385.64131968516767</v>
      </c>
      <c r="W164" s="4">
        <f t="shared" si="22"/>
        <v>51.01466453501962</v>
      </c>
      <c r="X164" s="5">
        <f t="shared" si="23"/>
        <v>-334.62665515014805</v>
      </c>
      <c r="Y164" s="5">
        <f t="shared" si="24"/>
        <v>-436.65598422018729</v>
      </c>
    </row>
    <row r="165" spans="2:25" x14ac:dyDescent="0.35">
      <c r="B165">
        <v>169</v>
      </c>
      <c r="C165" t="s">
        <v>91</v>
      </c>
      <c r="D165">
        <v>1</v>
      </c>
      <c r="E165" s="3">
        <v>33103</v>
      </c>
      <c r="F165" s="3">
        <v>31401</v>
      </c>
      <c r="G165" s="3">
        <v>34781</v>
      </c>
      <c r="O165" s="4">
        <f t="shared" si="19"/>
        <v>2271.2159862974595</v>
      </c>
      <c r="P165" s="4">
        <f t="shared" si="20"/>
        <v>2215.0727637129035</v>
      </c>
      <c r="Q165" s="4">
        <f t="shared" si="21"/>
        <v>2322.6910014686619</v>
      </c>
      <c r="R165" s="4">
        <f t="shared" si="25"/>
        <v>56.143222584556042</v>
      </c>
      <c r="S165" s="4">
        <f t="shared" si="26"/>
        <v>51.475015171202358</v>
      </c>
      <c r="V165" s="4">
        <f t="shared" si="18"/>
        <v>-321.21598629745949</v>
      </c>
      <c r="W165" s="4">
        <f t="shared" si="22"/>
        <v>56.143222584556042</v>
      </c>
      <c r="X165" s="5">
        <f t="shared" si="23"/>
        <v>-265.07276371290345</v>
      </c>
      <c r="Y165" s="5">
        <f t="shared" si="24"/>
        <v>-377.35920888201554</v>
      </c>
    </row>
    <row r="166" spans="2:25" x14ac:dyDescent="0.35">
      <c r="B166">
        <v>170</v>
      </c>
      <c r="C166" t="s">
        <v>92</v>
      </c>
      <c r="D166">
        <v>1</v>
      </c>
      <c r="E166" s="3">
        <v>10789</v>
      </c>
      <c r="F166" s="3">
        <v>9502</v>
      </c>
      <c r="G166" s="3">
        <v>12211</v>
      </c>
      <c r="O166" s="4">
        <f t="shared" si="19"/>
        <v>740.239533461115</v>
      </c>
      <c r="P166" s="4">
        <f t="shared" si="20"/>
        <v>670.28506738002</v>
      </c>
      <c r="Q166" s="4">
        <f t="shared" si="21"/>
        <v>815.45613464057476</v>
      </c>
      <c r="R166" s="4">
        <f t="shared" si="25"/>
        <v>69.954466081095006</v>
      </c>
      <c r="S166" s="4">
        <f t="shared" si="26"/>
        <v>75.216601179459758</v>
      </c>
      <c r="V166" s="4">
        <f t="shared" si="18"/>
        <v>1209.7604665388849</v>
      </c>
      <c r="W166" s="4">
        <f t="shared" si="22"/>
        <v>75.216601179459758</v>
      </c>
      <c r="X166" s="5">
        <f t="shared" si="23"/>
        <v>1284.9770677183446</v>
      </c>
      <c r="Y166" s="5">
        <f t="shared" si="24"/>
        <v>1134.5438653594251</v>
      </c>
    </row>
    <row r="167" spans="2:25" x14ac:dyDescent="0.35">
      <c r="B167">
        <v>171</v>
      </c>
      <c r="C167" t="s">
        <v>93</v>
      </c>
      <c r="D167">
        <v>1</v>
      </c>
      <c r="E167" s="3">
        <v>5965</v>
      </c>
      <c r="F167" s="3">
        <v>5312</v>
      </c>
      <c r="G167" s="3">
        <v>7013</v>
      </c>
      <c r="O167" s="4">
        <f t="shared" si="19"/>
        <v>409.26210187186496</v>
      </c>
      <c r="P167" s="4">
        <f t="shared" si="20"/>
        <v>374.71629950775269</v>
      </c>
      <c r="Q167" s="4">
        <f t="shared" si="21"/>
        <v>468.3313301313857</v>
      </c>
      <c r="R167" s="4">
        <f t="shared" si="25"/>
        <v>34.545802364112262</v>
      </c>
      <c r="S167" s="4">
        <f t="shared" si="26"/>
        <v>59.069228259520742</v>
      </c>
      <c r="V167" s="4">
        <f t="shared" si="18"/>
        <v>1540.7378981281349</v>
      </c>
      <c r="W167" s="4">
        <f t="shared" si="22"/>
        <v>59.069228259520742</v>
      </c>
      <c r="X167" s="5">
        <f t="shared" si="23"/>
        <v>1599.8071263876557</v>
      </c>
      <c r="Y167" s="5">
        <f t="shared" si="24"/>
        <v>1481.6686698686142</v>
      </c>
    </row>
    <row r="168" spans="2:25" x14ac:dyDescent="0.35">
      <c r="B168">
        <v>172</v>
      </c>
      <c r="D168">
        <v>0.67</v>
      </c>
      <c r="E168" s="3">
        <v>5747</v>
      </c>
      <c r="F168" s="3">
        <v>5155</v>
      </c>
      <c r="G168" s="3">
        <v>6780</v>
      </c>
      <c r="O168" s="4">
        <f t="shared" si="19"/>
        <v>394.30499571795605</v>
      </c>
      <c r="P168" s="4">
        <f t="shared" si="20"/>
        <v>363.64128839654842</v>
      </c>
      <c r="Q168" s="4">
        <f t="shared" si="21"/>
        <v>452.77148414242049</v>
      </c>
      <c r="R168" s="4">
        <f t="shared" si="25"/>
        <v>30.663707321407628</v>
      </c>
      <c r="S168" s="4">
        <f t="shared" si="26"/>
        <v>58.466488424464444</v>
      </c>
      <c r="V168" s="4">
        <f t="shared" si="18"/>
        <v>1555.695004282044</v>
      </c>
      <c r="W168" s="4">
        <f t="shared" si="22"/>
        <v>58.466488424464444</v>
      </c>
      <c r="X168" s="5">
        <f t="shared" si="23"/>
        <v>1614.1614927065084</v>
      </c>
      <c r="Y168" s="5">
        <f t="shared" si="24"/>
        <v>1497.2285158575796</v>
      </c>
    </row>
    <row r="169" spans="2:25" x14ac:dyDescent="0.35">
      <c r="B169">
        <v>173</v>
      </c>
      <c r="D169">
        <v>1</v>
      </c>
      <c r="E169" s="3">
        <v>5322</v>
      </c>
      <c r="F169" s="3">
        <v>4682</v>
      </c>
      <c r="G169" s="3">
        <v>6309</v>
      </c>
      <c r="O169" s="4">
        <f t="shared" si="19"/>
        <v>365.14549977570243</v>
      </c>
      <c r="P169" s="4">
        <f t="shared" si="20"/>
        <v>330.27517211884378</v>
      </c>
      <c r="Q169" s="4">
        <f t="shared" si="21"/>
        <v>421.31788989004883</v>
      </c>
      <c r="R169" s="4">
        <f t="shared" si="25"/>
        <v>34.870327656858649</v>
      </c>
      <c r="S169" s="4">
        <f t="shared" si="26"/>
        <v>56.172390114346399</v>
      </c>
      <c r="V169" s="4">
        <f t="shared" si="18"/>
        <v>1584.8545002242977</v>
      </c>
      <c r="W169" s="4">
        <f t="shared" si="22"/>
        <v>56.172390114346399</v>
      </c>
      <c r="X169" s="5">
        <f t="shared" si="23"/>
        <v>1641.0268903386441</v>
      </c>
      <c r="Y169" s="5">
        <f t="shared" si="24"/>
        <v>1528.6821101099513</v>
      </c>
    </row>
    <row r="170" spans="2:25" x14ac:dyDescent="0.35">
      <c r="B170">
        <v>174</v>
      </c>
      <c r="D170">
        <v>0.68</v>
      </c>
      <c r="E170" s="3">
        <v>5588</v>
      </c>
      <c r="F170" s="3">
        <v>4961</v>
      </c>
      <c r="G170" s="3">
        <v>6650</v>
      </c>
      <c r="O170" s="4">
        <f t="shared" si="19"/>
        <v>383.39591370661884</v>
      </c>
      <c r="P170" s="4">
        <f t="shared" si="20"/>
        <v>349.95624281964632</v>
      </c>
      <c r="Q170" s="4">
        <f t="shared" si="21"/>
        <v>444.09002500694635</v>
      </c>
      <c r="R170" s="4">
        <f t="shared" si="25"/>
        <v>33.439670886972522</v>
      </c>
      <c r="S170" s="4">
        <f t="shared" si="26"/>
        <v>60.694111300327506</v>
      </c>
      <c r="V170" s="4">
        <f t="shared" si="18"/>
        <v>1566.6040862933812</v>
      </c>
      <c r="W170" s="4">
        <f t="shared" si="22"/>
        <v>60.694111300327506</v>
      </c>
      <c r="X170" s="5">
        <f t="shared" si="23"/>
        <v>1627.2981975937087</v>
      </c>
      <c r="Y170" s="5">
        <f t="shared" si="24"/>
        <v>1505.9099749930538</v>
      </c>
    </row>
    <row r="171" spans="2:25" x14ac:dyDescent="0.35">
      <c r="B171">
        <v>175</v>
      </c>
      <c r="D171">
        <v>1</v>
      </c>
      <c r="E171" s="3">
        <v>5349</v>
      </c>
      <c r="F171" s="3">
        <v>4707</v>
      </c>
      <c r="G171" s="3">
        <v>6316</v>
      </c>
      <c r="O171" s="4">
        <f t="shared" si="19"/>
        <v>366.99798540026916</v>
      </c>
      <c r="P171" s="4">
        <f t="shared" si="20"/>
        <v>332.03870891999094</v>
      </c>
      <c r="Q171" s="4">
        <f t="shared" si="21"/>
        <v>421.78535307426665</v>
      </c>
      <c r="R171" s="4">
        <f t="shared" si="25"/>
        <v>34.95927648027822</v>
      </c>
      <c r="S171" s="4">
        <f t="shared" si="26"/>
        <v>54.787367673997494</v>
      </c>
      <c r="V171" s="4">
        <f t="shared" si="18"/>
        <v>1583.002014599731</v>
      </c>
      <c r="W171" s="4">
        <f t="shared" si="22"/>
        <v>54.787367673997494</v>
      </c>
      <c r="X171" s="5">
        <f t="shared" si="23"/>
        <v>1637.7893822737285</v>
      </c>
      <c r="Y171" s="5">
        <f t="shared" si="24"/>
        <v>1528.2146469257334</v>
      </c>
    </row>
    <row r="172" spans="2:25" x14ac:dyDescent="0.35">
      <c r="B172">
        <v>176</v>
      </c>
      <c r="D172">
        <v>1</v>
      </c>
      <c r="E172" s="3">
        <v>1588</v>
      </c>
      <c r="F172" s="3">
        <v>1004</v>
      </c>
      <c r="G172" s="3">
        <v>2221</v>
      </c>
      <c r="O172" s="4">
        <f t="shared" si="19"/>
        <v>108.9535989559969</v>
      </c>
      <c r="P172" s="4">
        <f t="shared" si="20"/>
        <v>70.823637934070732</v>
      </c>
      <c r="Q172" s="4">
        <f t="shared" si="21"/>
        <v>148.31939030683125</v>
      </c>
      <c r="R172" s="4">
        <f t="shared" si="25"/>
        <v>38.129961021926164</v>
      </c>
      <c r="S172" s="4">
        <f t="shared" si="26"/>
        <v>39.365791350834357</v>
      </c>
      <c r="V172" s="4">
        <f t="shared" si="18"/>
        <v>1841.046401044003</v>
      </c>
      <c r="W172" s="4">
        <f t="shared" si="22"/>
        <v>39.365791350834357</v>
      </c>
      <c r="X172" s="5">
        <f t="shared" si="23"/>
        <v>1880.4121923948373</v>
      </c>
      <c r="Y172" s="5">
        <f t="shared" si="24"/>
        <v>1801.6806096931687</v>
      </c>
    </row>
    <row r="173" spans="2:25" x14ac:dyDescent="0.35">
      <c r="B173">
        <v>177</v>
      </c>
      <c r="C173" t="s">
        <v>94</v>
      </c>
      <c r="D173">
        <v>1</v>
      </c>
      <c r="E173" s="3">
        <v>5735</v>
      </c>
      <c r="F173" s="3">
        <v>4869</v>
      </c>
      <c r="G173" s="3">
        <v>7032</v>
      </c>
      <c r="O173" s="4">
        <f t="shared" si="19"/>
        <v>393.48166877370414</v>
      </c>
      <c r="P173" s="4">
        <f t="shared" si="20"/>
        <v>343.4664273914247</v>
      </c>
      <c r="Q173" s="4">
        <f t="shared" si="21"/>
        <v>469.6001587742627</v>
      </c>
      <c r="R173" s="4">
        <f t="shared" si="25"/>
        <v>50.015241382279441</v>
      </c>
      <c r="S173" s="4">
        <f t="shared" si="26"/>
        <v>76.118490000558552</v>
      </c>
      <c r="V173" s="4">
        <f t="shared" si="18"/>
        <v>1556.5183312262959</v>
      </c>
      <c r="W173" s="4">
        <f t="shared" si="22"/>
        <v>76.118490000558552</v>
      </c>
      <c r="X173" s="5">
        <f t="shared" si="23"/>
        <v>1632.6368212268544</v>
      </c>
      <c r="Y173" s="5">
        <f t="shared" si="24"/>
        <v>1480.3998412257374</v>
      </c>
    </row>
    <row r="174" spans="2:25" x14ac:dyDescent="0.35">
      <c r="B174">
        <v>178</v>
      </c>
      <c r="C174" t="s">
        <v>95</v>
      </c>
      <c r="D174">
        <v>1</v>
      </c>
      <c r="E174" s="3">
        <v>16538</v>
      </c>
      <c r="F174" s="3">
        <v>15091</v>
      </c>
      <c r="G174" s="3">
        <v>18003</v>
      </c>
      <c r="O174" s="4">
        <f t="shared" si="19"/>
        <v>1134.6817503364464</v>
      </c>
      <c r="P174" s="4">
        <f t="shared" si="20"/>
        <v>1064.5413546444834</v>
      </c>
      <c r="Q174" s="4">
        <f t="shared" si="21"/>
        <v>1202.2485293533919</v>
      </c>
      <c r="R174" s="4">
        <f t="shared" si="25"/>
        <v>70.140395691963022</v>
      </c>
      <c r="S174" s="4">
        <f t="shared" si="26"/>
        <v>67.566779016945475</v>
      </c>
      <c r="V174" s="4">
        <f t="shared" si="18"/>
        <v>815.31824966355362</v>
      </c>
      <c r="W174" s="4">
        <f t="shared" si="22"/>
        <v>70.140395691963022</v>
      </c>
      <c r="X174" s="5">
        <f t="shared" si="23"/>
        <v>885.45864535551664</v>
      </c>
      <c r="Y174" s="5">
        <f t="shared" si="24"/>
        <v>745.17785397159059</v>
      </c>
    </row>
    <row r="175" spans="2:25" x14ac:dyDescent="0.35">
      <c r="B175">
        <v>179</v>
      </c>
      <c r="C175" t="s">
        <v>96</v>
      </c>
      <c r="D175">
        <v>1</v>
      </c>
      <c r="E175" s="3">
        <v>5590</v>
      </c>
      <c r="F175" s="3">
        <v>4917</v>
      </c>
      <c r="G175" s="3">
        <v>6452</v>
      </c>
      <c r="O175" s="4">
        <f t="shared" si="19"/>
        <v>383.53313486399412</v>
      </c>
      <c r="P175" s="4">
        <f t="shared" si="20"/>
        <v>346.85241804962726</v>
      </c>
      <c r="Q175" s="4">
        <f t="shared" si="21"/>
        <v>430.86749493907035</v>
      </c>
      <c r="R175" s="4">
        <f t="shared" si="25"/>
        <v>36.68071681436686</v>
      </c>
      <c r="S175" s="4">
        <f t="shared" si="26"/>
        <v>47.334360075076233</v>
      </c>
      <c r="V175" s="4">
        <f t="shared" si="18"/>
        <v>1566.4668651360059</v>
      </c>
      <c r="W175" s="4">
        <f t="shared" si="22"/>
        <v>47.334360075076233</v>
      </c>
      <c r="X175" s="5">
        <f t="shared" si="23"/>
        <v>1613.8012252110821</v>
      </c>
      <c r="Y175" s="5">
        <f t="shared" si="24"/>
        <v>1519.1325050609298</v>
      </c>
    </row>
    <row r="176" spans="2:25" x14ac:dyDescent="0.35">
      <c r="B176">
        <v>180</v>
      </c>
      <c r="D176">
        <v>1</v>
      </c>
      <c r="E176" s="3">
        <v>4868</v>
      </c>
      <c r="F176" s="3">
        <v>4138</v>
      </c>
      <c r="G176" s="3">
        <v>5497</v>
      </c>
      <c r="O176" s="4">
        <f t="shared" si="19"/>
        <v>333.99629705150687</v>
      </c>
      <c r="P176" s="4">
        <f t="shared" si="20"/>
        <v>291.90061132588113</v>
      </c>
      <c r="Q176" s="4">
        <f t="shared" si="21"/>
        <v>367.0921605207796</v>
      </c>
      <c r="R176" s="4">
        <f t="shared" si="25"/>
        <v>42.095685725625742</v>
      </c>
      <c r="S176" s="4">
        <f t="shared" si="26"/>
        <v>33.095863469272729</v>
      </c>
      <c r="V176" s="4">
        <f t="shared" si="18"/>
        <v>1616.0037029484931</v>
      </c>
      <c r="W176" s="4">
        <f t="shared" si="22"/>
        <v>42.095685725625742</v>
      </c>
      <c r="X176" s="5">
        <f t="shared" si="23"/>
        <v>1658.0993886741189</v>
      </c>
      <c r="Y176" s="5">
        <f t="shared" si="24"/>
        <v>1573.9080172228673</v>
      </c>
    </row>
    <row r="177" spans="2:25" x14ac:dyDescent="0.35">
      <c r="B177">
        <v>181</v>
      </c>
      <c r="D177">
        <v>1</v>
      </c>
      <c r="E177" s="3">
        <v>4551</v>
      </c>
      <c r="F177" s="3">
        <v>3777</v>
      </c>
      <c r="G177" s="3">
        <v>5191</v>
      </c>
      <c r="O177" s="4">
        <f t="shared" si="19"/>
        <v>312.2467436075201</v>
      </c>
      <c r="P177" s="4">
        <f t="shared" si="20"/>
        <v>266.43513991731589</v>
      </c>
      <c r="Q177" s="4">
        <f t="shared" si="21"/>
        <v>346.65734132497124</v>
      </c>
      <c r="R177" s="4">
        <f t="shared" si="25"/>
        <v>45.811603690204208</v>
      </c>
      <c r="S177" s="4">
        <f t="shared" si="26"/>
        <v>34.410597717451139</v>
      </c>
      <c r="V177" s="4">
        <f t="shared" si="18"/>
        <v>1637.7532563924799</v>
      </c>
      <c r="W177" s="4">
        <f t="shared" si="22"/>
        <v>45.811603690204208</v>
      </c>
      <c r="X177" s="5">
        <f t="shared" si="23"/>
        <v>1683.5648600826842</v>
      </c>
      <c r="Y177" s="5">
        <f t="shared" si="24"/>
        <v>1591.9416527022756</v>
      </c>
    </row>
    <row r="178" spans="2:25" x14ac:dyDescent="0.35">
      <c r="B178">
        <v>182</v>
      </c>
      <c r="D178">
        <v>0.35</v>
      </c>
      <c r="E178" s="3">
        <v>16392</v>
      </c>
      <c r="F178" s="3">
        <v>14984</v>
      </c>
      <c r="G178" s="3">
        <v>17890</v>
      </c>
      <c r="O178" s="4">
        <f t="shared" si="19"/>
        <v>1124.6646058480485</v>
      </c>
      <c r="P178" s="4">
        <f t="shared" si="20"/>
        <v>1056.9934171355735</v>
      </c>
      <c r="Q178" s="4">
        <f t="shared" si="21"/>
        <v>1194.7023379510181</v>
      </c>
      <c r="R178" s="4">
        <f t="shared" si="25"/>
        <v>67.671188712474986</v>
      </c>
      <c r="S178" s="4">
        <f t="shared" si="26"/>
        <v>70.037732102969585</v>
      </c>
      <c r="V178" s="4">
        <f t="shared" si="18"/>
        <v>825.3353941519515</v>
      </c>
      <c r="W178" s="4">
        <f t="shared" si="22"/>
        <v>70.037732102969585</v>
      </c>
      <c r="X178" s="5">
        <f t="shared" si="23"/>
        <v>895.37312625492109</v>
      </c>
      <c r="Y178" s="5">
        <f t="shared" si="24"/>
        <v>755.29766204898192</v>
      </c>
    </row>
    <row r="179" spans="2:25" x14ac:dyDescent="0.35">
      <c r="B179">
        <v>183</v>
      </c>
      <c r="C179" t="s">
        <v>97</v>
      </c>
      <c r="D179">
        <v>1</v>
      </c>
      <c r="E179" s="3">
        <v>24824</v>
      </c>
      <c r="F179" s="3">
        <v>23125</v>
      </c>
      <c r="G179" s="3">
        <v>26538</v>
      </c>
      <c r="O179" s="4">
        <f t="shared" si="19"/>
        <v>1703.1890053423597</v>
      </c>
      <c r="P179" s="4">
        <f t="shared" si="20"/>
        <v>1631.2715410611411</v>
      </c>
      <c r="Q179" s="4">
        <f t="shared" si="21"/>
        <v>1772.2197118247132</v>
      </c>
      <c r="R179" s="4">
        <f t="shared" si="25"/>
        <v>71.917464281218599</v>
      </c>
      <c r="S179" s="4">
        <f t="shared" si="26"/>
        <v>69.03070648235348</v>
      </c>
      <c r="V179" s="4">
        <f t="shared" si="18"/>
        <v>246.81099465764032</v>
      </c>
      <c r="W179" s="4">
        <f t="shared" si="22"/>
        <v>71.917464281218599</v>
      </c>
      <c r="X179" s="5">
        <f t="shared" si="23"/>
        <v>318.72845893885892</v>
      </c>
      <c r="Y179" s="5">
        <f t="shared" si="24"/>
        <v>174.89353037642172</v>
      </c>
    </row>
    <row r="180" spans="2:25" x14ac:dyDescent="0.35">
      <c r="B180">
        <v>184</v>
      </c>
      <c r="C180" t="s">
        <v>98</v>
      </c>
      <c r="D180">
        <v>1</v>
      </c>
      <c r="E180" s="3">
        <v>20773</v>
      </c>
      <c r="F180" s="3">
        <v>19190</v>
      </c>
      <c r="G180" s="3">
        <v>22365</v>
      </c>
      <c r="O180" s="4">
        <f t="shared" si="19"/>
        <v>1425.2475510786674</v>
      </c>
      <c r="P180" s="4">
        <f t="shared" si="20"/>
        <v>1353.690848560575</v>
      </c>
      <c r="Q180" s="4">
        <f t="shared" si="21"/>
        <v>1493.5448735759933</v>
      </c>
      <c r="R180" s="4">
        <f t="shared" si="25"/>
        <v>71.556702518092379</v>
      </c>
      <c r="S180" s="4">
        <f t="shared" si="26"/>
        <v>68.297322497325922</v>
      </c>
      <c r="V180" s="4">
        <f t="shared" si="18"/>
        <v>524.75244892133264</v>
      </c>
      <c r="W180" s="4">
        <f t="shared" si="22"/>
        <v>71.556702518092379</v>
      </c>
      <c r="X180" s="5">
        <f t="shared" si="23"/>
        <v>596.30915143942502</v>
      </c>
      <c r="Y180" s="5">
        <f t="shared" si="24"/>
        <v>453.19574640324026</v>
      </c>
    </row>
    <row r="181" spans="2:25" x14ac:dyDescent="0.35">
      <c r="B181">
        <v>185</v>
      </c>
      <c r="C181" t="s">
        <v>99</v>
      </c>
      <c r="D181">
        <v>1</v>
      </c>
      <c r="E181" s="3">
        <v>18203</v>
      </c>
      <c r="F181" s="3">
        <v>16626</v>
      </c>
      <c r="G181" s="3">
        <v>19783</v>
      </c>
      <c r="O181" s="4">
        <f t="shared" si="19"/>
        <v>1248.9183638513928</v>
      </c>
      <c r="P181" s="4">
        <f t="shared" si="20"/>
        <v>1172.8225142349202</v>
      </c>
      <c r="Q181" s="4">
        <f t="shared" si="21"/>
        <v>1321.1177390544992</v>
      </c>
      <c r="R181" s="4">
        <f t="shared" si="25"/>
        <v>76.095849616472606</v>
      </c>
      <c r="S181" s="4">
        <f t="shared" si="26"/>
        <v>72.199375203106456</v>
      </c>
      <c r="V181" s="4">
        <f t="shared" si="18"/>
        <v>701.08163614860723</v>
      </c>
      <c r="W181" s="4">
        <f t="shared" si="22"/>
        <v>76.095849616472606</v>
      </c>
      <c r="X181" s="5">
        <f t="shared" si="23"/>
        <v>777.17748576507984</v>
      </c>
      <c r="Y181" s="5">
        <f t="shared" si="24"/>
        <v>624.98578653213463</v>
      </c>
    </row>
    <row r="182" spans="2:25" x14ac:dyDescent="0.35">
      <c r="B182">
        <v>186</v>
      </c>
      <c r="C182" t="s">
        <v>100</v>
      </c>
      <c r="D182">
        <v>1</v>
      </c>
      <c r="E182" s="3">
        <v>7455</v>
      </c>
      <c r="F182" s="3">
        <v>6514</v>
      </c>
      <c r="G182" s="3">
        <v>8500</v>
      </c>
      <c r="O182" s="4">
        <f t="shared" si="19"/>
        <v>511.49186411647162</v>
      </c>
      <c r="P182" s="4">
        <f t="shared" si="20"/>
        <v>459.50714890690909</v>
      </c>
      <c r="Q182" s="4">
        <f t="shared" si="21"/>
        <v>567.63386655023226</v>
      </c>
      <c r="R182" s="4">
        <f t="shared" si="25"/>
        <v>51.984715209562523</v>
      </c>
      <c r="S182" s="4">
        <f t="shared" si="26"/>
        <v>56.142002433760638</v>
      </c>
      <c r="V182" s="4">
        <f t="shared" si="18"/>
        <v>1438.5081358835284</v>
      </c>
      <c r="W182" s="4">
        <f t="shared" si="22"/>
        <v>56.142002433760638</v>
      </c>
      <c r="X182" s="5">
        <f t="shared" si="23"/>
        <v>1494.650138317289</v>
      </c>
      <c r="Y182" s="5">
        <f t="shared" si="24"/>
        <v>1382.3661334497679</v>
      </c>
    </row>
    <row r="183" spans="2:25" x14ac:dyDescent="0.35">
      <c r="B183">
        <v>187</v>
      </c>
      <c r="D183">
        <v>1</v>
      </c>
      <c r="E183" s="3">
        <v>5491</v>
      </c>
      <c r="F183" s="3">
        <v>4923</v>
      </c>
      <c r="G183" s="3">
        <v>6164</v>
      </c>
      <c r="O183" s="4">
        <f t="shared" si="19"/>
        <v>376.74068757391626</v>
      </c>
      <c r="P183" s="4">
        <f t="shared" si="20"/>
        <v>347.27566688190257</v>
      </c>
      <c r="Q183" s="4">
        <f t="shared" si="21"/>
        <v>411.63472393125073</v>
      </c>
      <c r="R183" s="4">
        <f t="shared" si="25"/>
        <v>29.465020692013695</v>
      </c>
      <c r="S183" s="4">
        <f t="shared" si="26"/>
        <v>34.894036357334471</v>
      </c>
      <c r="V183" s="4">
        <f t="shared" si="18"/>
        <v>1573.2593124260839</v>
      </c>
      <c r="W183" s="4">
        <f t="shared" si="22"/>
        <v>34.894036357334471</v>
      </c>
      <c r="X183" s="5">
        <f t="shared" si="23"/>
        <v>1608.1533487834183</v>
      </c>
      <c r="Y183" s="5">
        <f t="shared" si="24"/>
        <v>1538.3652760687494</v>
      </c>
    </row>
    <row r="184" spans="2:25" x14ac:dyDescent="0.35">
      <c r="B184">
        <v>188</v>
      </c>
      <c r="D184">
        <v>0.32</v>
      </c>
      <c r="E184" s="3">
        <v>5390</v>
      </c>
      <c r="F184" s="3">
        <v>4835</v>
      </c>
      <c r="G184" s="3">
        <v>6067</v>
      </c>
      <c r="O184" s="4">
        <f t="shared" si="19"/>
        <v>369.81101912646301</v>
      </c>
      <c r="P184" s="4">
        <f t="shared" si="20"/>
        <v>341.0680173418645</v>
      </c>
      <c r="Q184" s="4">
        <f t="shared" si="21"/>
        <v>405.15701980708928</v>
      </c>
      <c r="R184" s="4">
        <f t="shared" si="25"/>
        <v>28.743001784598505</v>
      </c>
      <c r="S184" s="4">
        <f t="shared" si="26"/>
        <v>35.346000680626275</v>
      </c>
      <c r="V184" s="4">
        <f t="shared" si="18"/>
        <v>1580.188980873537</v>
      </c>
      <c r="W184" s="4">
        <f t="shared" si="22"/>
        <v>35.346000680626275</v>
      </c>
      <c r="X184" s="5">
        <f t="shared" si="23"/>
        <v>1615.5349815541633</v>
      </c>
      <c r="Y184" s="5">
        <f t="shared" si="24"/>
        <v>1544.8429801929108</v>
      </c>
    </row>
    <row r="185" spans="2:25" x14ac:dyDescent="0.35">
      <c r="B185">
        <v>189</v>
      </c>
      <c r="D185">
        <v>1</v>
      </c>
      <c r="E185" s="3">
        <v>4645</v>
      </c>
      <c r="F185" s="3">
        <v>3926</v>
      </c>
      <c r="G185" s="3">
        <v>5268</v>
      </c>
      <c r="O185" s="4">
        <f t="shared" si="19"/>
        <v>318.69613800415971</v>
      </c>
      <c r="P185" s="4">
        <f t="shared" si="20"/>
        <v>276.94581925215306</v>
      </c>
      <c r="Q185" s="4">
        <f t="shared" si="21"/>
        <v>351.79943635136743</v>
      </c>
      <c r="R185" s="4">
        <f t="shared" si="25"/>
        <v>41.750318752006649</v>
      </c>
      <c r="S185" s="4">
        <f t="shared" si="26"/>
        <v>33.103298347207726</v>
      </c>
      <c r="V185" s="4">
        <f t="shared" si="18"/>
        <v>1631.3038619958402</v>
      </c>
      <c r="W185" s="4">
        <f t="shared" si="22"/>
        <v>41.750318752006649</v>
      </c>
      <c r="X185" s="5">
        <f t="shared" si="23"/>
        <v>1673.0541807478469</v>
      </c>
      <c r="Y185" s="5">
        <f t="shared" si="24"/>
        <v>1589.5535432438335</v>
      </c>
    </row>
    <row r="186" spans="2:25" x14ac:dyDescent="0.35">
      <c r="B186">
        <v>190</v>
      </c>
      <c r="C186" t="s">
        <v>101</v>
      </c>
      <c r="D186">
        <v>1</v>
      </c>
      <c r="E186" s="3">
        <v>5511</v>
      </c>
      <c r="F186" s="3">
        <v>4667</v>
      </c>
      <c r="G186" s="3">
        <v>6803</v>
      </c>
      <c r="O186" s="4">
        <f t="shared" si="19"/>
        <v>378.11289914766934</v>
      </c>
      <c r="P186" s="4">
        <f t="shared" si="20"/>
        <v>329.21705003815549</v>
      </c>
      <c r="Q186" s="4">
        <f t="shared" si="21"/>
        <v>454.30743460485053</v>
      </c>
      <c r="R186" s="4">
        <f t="shared" si="25"/>
        <v>48.895849109513847</v>
      </c>
      <c r="S186" s="4">
        <f t="shared" si="26"/>
        <v>76.194535457181189</v>
      </c>
      <c r="V186" s="4">
        <f t="shared" si="18"/>
        <v>1571.8871008523306</v>
      </c>
      <c r="W186" s="4">
        <f t="shared" si="22"/>
        <v>76.194535457181189</v>
      </c>
      <c r="X186" s="5">
        <f t="shared" si="23"/>
        <v>1648.0816363095119</v>
      </c>
      <c r="Y186" s="5">
        <f t="shared" si="24"/>
        <v>1495.6925653951494</v>
      </c>
    </row>
    <row r="187" spans="2:25" x14ac:dyDescent="0.35">
      <c r="B187">
        <v>191</v>
      </c>
      <c r="C187" t="s">
        <v>102</v>
      </c>
      <c r="D187">
        <v>1</v>
      </c>
      <c r="E187" s="3">
        <v>45610</v>
      </c>
      <c r="F187" s="3">
        <v>43844</v>
      </c>
      <c r="G187" s="3">
        <v>47299</v>
      </c>
      <c r="O187" s="4">
        <f t="shared" si="19"/>
        <v>3129.3284939439664</v>
      </c>
      <c r="P187" s="4">
        <f t="shared" si="20"/>
        <v>3092.8203003798776</v>
      </c>
      <c r="Q187" s="4">
        <f t="shared" si="21"/>
        <v>3158.6487357599335</v>
      </c>
      <c r="R187" s="4">
        <f t="shared" si="25"/>
        <v>36.508193564088742</v>
      </c>
      <c r="S187" s="4">
        <f t="shared" si="26"/>
        <v>29.320241815967165</v>
      </c>
      <c r="V187" s="4">
        <f t="shared" si="18"/>
        <v>-1179.3284939439664</v>
      </c>
      <c r="W187" s="4">
        <f t="shared" si="22"/>
        <v>36.508193564088742</v>
      </c>
      <c r="X187" s="5">
        <f t="shared" si="23"/>
        <v>-1142.8203003798776</v>
      </c>
      <c r="Y187" s="5">
        <f t="shared" si="24"/>
        <v>-1215.8366875080551</v>
      </c>
    </row>
    <row r="188" spans="2:25" x14ac:dyDescent="0.35">
      <c r="B188">
        <v>192</v>
      </c>
      <c r="C188" t="s">
        <v>103</v>
      </c>
      <c r="D188">
        <v>1</v>
      </c>
      <c r="E188" s="3">
        <v>7545</v>
      </c>
      <c r="F188" s="3">
        <v>5926</v>
      </c>
      <c r="G188" s="3">
        <v>9120</v>
      </c>
      <c r="O188" s="4">
        <f t="shared" si="19"/>
        <v>517.66681619836061</v>
      </c>
      <c r="P188" s="4">
        <f t="shared" si="20"/>
        <v>418.02876334392744</v>
      </c>
      <c r="Q188" s="4">
        <f t="shared" si="21"/>
        <v>609.03774858095505</v>
      </c>
      <c r="R188" s="4">
        <f t="shared" si="25"/>
        <v>99.63805285443317</v>
      </c>
      <c r="S188" s="4">
        <f t="shared" si="26"/>
        <v>91.370932382594447</v>
      </c>
      <c r="V188" s="4">
        <f t="shared" si="18"/>
        <v>1432.3331838016393</v>
      </c>
      <c r="W188" s="4">
        <f t="shared" si="22"/>
        <v>99.63805285443317</v>
      </c>
      <c r="X188" s="5">
        <f t="shared" si="23"/>
        <v>1531.9712366560725</v>
      </c>
      <c r="Y188" s="5">
        <f t="shared" si="24"/>
        <v>1332.6951309472061</v>
      </c>
    </row>
    <row r="189" spans="2:25" x14ac:dyDescent="0.35">
      <c r="B189">
        <v>193</v>
      </c>
      <c r="C189" t="s">
        <v>104</v>
      </c>
      <c r="D189">
        <v>1</v>
      </c>
      <c r="E189" s="3">
        <v>45439</v>
      </c>
      <c r="F189" s="3">
        <v>43735</v>
      </c>
      <c r="G189" s="3">
        <v>47100</v>
      </c>
      <c r="O189" s="4">
        <f t="shared" si="19"/>
        <v>3117.5960849883772</v>
      </c>
      <c r="P189" s="4">
        <f t="shared" si="20"/>
        <v>3085.1312799268758</v>
      </c>
      <c r="Q189" s="4">
        <f t="shared" si="21"/>
        <v>3145.359425237169</v>
      </c>
      <c r="R189" s="4">
        <f t="shared" si="25"/>
        <v>32.464805061501465</v>
      </c>
      <c r="S189" s="4">
        <f t="shared" si="26"/>
        <v>27.763340248791792</v>
      </c>
      <c r="V189" s="4">
        <f t="shared" si="18"/>
        <v>-1167.5960849883772</v>
      </c>
      <c r="W189" s="4">
        <f t="shared" si="22"/>
        <v>32.464805061501465</v>
      </c>
      <c r="X189" s="5">
        <f t="shared" si="23"/>
        <v>-1135.1312799268758</v>
      </c>
      <c r="Y189" s="5">
        <f t="shared" si="24"/>
        <v>-1200.0608900498787</v>
      </c>
    </row>
    <row r="190" spans="2:25" x14ac:dyDescent="0.35">
      <c r="B190">
        <v>194</v>
      </c>
      <c r="C190" t="s">
        <v>105</v>
      </c>
      <c r="D190">
        <v>1</v>
      </c>
      <c r="E190" s="3">
        <v>33417</v>
      </c>
      <c r="F190" s="3">
        <v>31738</v>
      </c>
      <c r="G190" s="3">
        <v>35176</v>
      </c>
      <c r="O190" s="4">
        <f t="shared" si="19"/>
        <v>2292.7597080053833</v>
      </c>
      <c r="P190" s="4">
        <f t="shared" si="20"/>
        <v>2238.8452397923675</v>
      </c>
      <c r="Q190" s="4">
        <f t="shared" si="21"/>
        <v>2349.0692811495255</v>
      </c>
      <c r="R190" s="4">
        <f t="shared" si="25"/>
        <v>53.91446821301588</v>
      </c>
      <c r="S190" s="4">
        <f t="shared" si="26"/>
        <v>56.309573144142178</v>
      </c>
      <c r="V190" s="4">
        <f t="shared" si="18"/>
        <v>-342.75970800538335</v>
      </c>
      <c r="W190" s="4">
        <f t="shared" si="22"/>
        <v>56.309573144142178</v>
      </c>
      <c r="X190" s="5">
        <f t="shared" si="23"/>
        <v>-286.45013486124117</v>
      </c>
      <c r="Y190" s="5">
        <f t="shared" si="24"/>
        <v>-399.06928114952552</v>
      </c>
    </row>
    <row r="191" spans="2:25" x14ac:dyDescent="0.35">
      <c r="B191">
        <v>195</v>
      </c>
      <c r="C191" t="s">
        <v>106</v>
      </c>
      <c r="D191">
        <v>1</v>
      </c>
      <c r="E191" s="3">
        <v>18734</v>
      </c>
      <c r="F191" s="3">
        <v>17249</v>
      </c>
      <c r="G191" s="3">
        <v>20273</v>
      </c>
      <c r="O191" s="4">
        <f t="shared" si="19"/>
        <v>1285.3505811345378</v>
      </c>
      <c r="P191" s="4">
        <f t="shared" si="20"/>
        <v>1216.769851319508</v>
      </c>
      <c r="Q191" s="4">
        <f t="shared" si="21"/>
        <v>1353.8401619497479</v>
      </c>
      <c r="R191" s="4">
        <f t="shared" si="25"/>
        <v>68.580729815029827</v>
      </c>
      <c r="S191" s="4">
        <f t="shared" si="26"/>
        <v>68.489580815210047</v>
      </c>
      <c r="V191" s="4">
        <f t="shared" si="18"/>
        <v>664.64941886546217</v>
      </c>
      <c r="W191" s="4">
        <f t="shared" si="22"/>
        <v>68.580729815029827</v>
      </c>
      <c r="X191" s="5">
        <f t="shared" si="23"/>
        <v>733.23014868049199</v>
      </c>
      <c r="Y191" s="5">
        <f t="shared" si="24"/>
        <v>596.06868905043234</v>
      </c>
    </row>
    <row r="192" spans="2:25" x14ac:dyDescent="0.35">
      <c r="B192">
        <v>196</v>
      </c>
      <c r="D192">
        <v>0.92</v>
      </c>
      <c r="E192" s="3">
        <v>18506</v>
      </c>
      <c r="F192" s="3">
        <v>17049</v>
      </c>
      <c r="G192" s="3">
        <v>20057</v>
      </c>
      <c r="O192" s="4">
        <f t="shared" si="19"/>
        <v>1269.7073691937524</v>
      </c>
      <c r="P192" s="4">
        <f t="shared" si="20"/>
        <v>1202.6615569103305</v>
      </c>
      <c r="Q192" s="4">
        <f t="shared" si="21"/>
        <v>1339.4155836938833</v>
      </c>
      <c r="R192" s="4">
        <f t="shared" si="25"/>
        <v>67.04581228342181</v>
      </c>
      <c r="S192" s="4">
        <f t="shared" si="26"/>
        <v>69.708214500130907</v>
      </c>
      <c r="V192" s="4">
        <f t="shared" si="18"/>
        <v>680.29263080624764</v>
      </c>
      <c r="W192" s="4">
        <f t="shared" si="22"/>
        <v>69.708214500130907</v>
      </c>
      <c r="X192" s="5">
        <f t="shared" si="23"/>
        <v>750.00084530637855</v>
      </c>
      <c r="Y192" s="5">
        <f t="shared" si="24"/>
        <v>610.58441630611674</v>
      </c>
    </row>
    <row r="193" spans="2:25" x14ac:dyDescent="0.35">
      <c r="B193">
        <v>197</v>
      </c>
      <c r="C193" t="s">
        <v>107</v>
      </c>
      <c r="D193">
        <v>1</v>
      </c>
      <c r="E193" s="3">
        <v>7348</v>
      </c>
      <c r="F193" s="3">
        <v>6417</v>
      </c>
      <c r="G193" s="3">
        <v>8354</v>
      </c>
      <c r="O193" s="4">
        <f t="shared" si="19"/>
        <v>504.15053219689247</v>
      </c>
      <c r="P193" s="4">
        <f t="shared" si="20"/>
        <v>452.66462611845805</v>
      </c>
      <c r="Q193" s="4">
        <f t="shared" si="21"/>
        <v>557.88392013654584</v>
      </c>
      <c r="R193" s="4">
        <f t="shared" si="25"/>
        <v>51.485906078434425</v>
      </c>
      <c r="S193" s="4">
        <f t="shared" si="26"/>
        <v>53.733387939653369</v>
      </c>
      <c r="V193" s="4">
        <f t="shared" si="18"/>
        <v>1445.8494678031075</v>
      </c>
      <c r="W193" s="4">
        <f t="shared" si="22"/>
        <v>53.733387939653369</v>
      </c>
      <c r="X193" s="5">
        <f t="shared" si="23"/>
        <v>1499.5828557427608</v>
      </c>
      <c r="Y193" s="5">
        <f t="shared" si="24"/>
        <v>1392.1160798634542</v>
      </c>
    </row>
    <row r="194" spans="2:25" x14ac:dyDescent="0.35">
      <c r="B194">
        <v>198</v>
      </c>
      <c r="D194">
        <v>1</v>
      </c>
      <c r="E194" s="3">
        <v>5618</v>
      </c>
      <c r="F194" s="3">
        <v>5084</v>
      </c>
      <c r="G194" s="3">
        <v>6269</v>
      </c>
      <c r="O194" s="4">
        <f t="shared" si="19"/>
        <v>385.45423106724849</v>
      </c>
      <c r="P194" s="4">
        <f t="shared" si="20"/>
        <v>358.6328438812904</v>
      </c>
      <c r="Q194" s="4">
        <f t="shared" si="21"/>
        <v>418.64667169451832</v>
      </c>
      <c r="R194" s="4">
        <f t="shared" si="25"/>
        <v>26.821387185958088</v>
      </c>
      <c r="S194" s="4">
        <f t="shared" si="26"/>
        <v>33.192440627269832</v>
      </c>
      <c r="V194" s="4">
        <f t="shared" ref="V194:V245" si="27">1950-O194</f>
        <v>1564.5457689327516</v>
      </c>
      <c r="W194" s="4">
        <f t="shared" si="22"/>
        <v>33.192440627269832</v>
      </c>
      <c r="X194" s="5">
        <f t="shared" si="23"/>
        <v>1597.7382095600215</v>
      </c>
      <c r="Y194" s="5">
        <f t="shared" si="24"/>
        <v>1531.3533283054817</v>
      </c>
    </row>
    <row r="195" spans="2:25" x14ac:dyDescent="0.35">
      <c r="B195">
        <v>199</v>
      </c>
      <c r="D195">
        <v>1</v>
      </c>
      <c r="E195" s="3">
        <v>5251</v>
      </c>
      <c r="F195" s="3">
        <v>4789</v>
      </c>
      <c r="G195" s="3">
        <v>5725</v>
      </c>
      <c r="O195" s="4">
        <f t="shared" ref="O195:O245" si="28">E195/$J$1</f>
        <v>360.27414868887894</v>
      </c>
      <c r="P195" s="4">
        <f t="shared" ref="P195:P245" si="29">F195/$K$1</f>
        <v>337.82310962775369</v>
      </c>
      <c r="Q195" s="4">
        <f t="shared" ref="Q195:Q245" si="30">G195/$L$1</f>
        <v>382.31810423530345</v>
      </c>
      <c r="R195" s="4">
        <f t="shared" si="25"/>
        <v>22.451039061125243</v>
      </c>
      <c r="S195" s="4">
        <f t="shared" si="26"/>
        <v>22.043955546424513</v>
      </c>
      <c r="V195" s="4">
        <f t="shared" si="27"/>
        <v>1589.725851311121</v>
      </c>
      <c r="W195" s="4">
        <f t="shared" ref="W195:W245" si="31">MAX(R195:S195)</f>
        <v>22.451039061125243</v>
      </c>
      <c r="X195" s="5">
        <f t="shared" ref="X195:X245" si="32">V195+W195</f>
        <v>1612.1768903722464</v>
      </c>
      <c r="Y195" s="5">
        <f t="shared" ref="Y195:Y245" si="33">V195-W195</f>
        <v>1567.2748122499956</v>
      </c>
    </row>
    <row r="196" spans="2:25" x14ac:dyDescent="0.35">
      <c r="B196">
        <v>200</v>
      </c>
      <c r="D196">
        <v>1</v>
      </c>
      <c r="E196" s="3">
        <v>4819</v>
      </c>
      <c r="F196" s="3">
        <v>4282</v>
      </c>
      <c r="G196" s="3">
        <v>5322</v>
      </c>
      <c r="O196" s="4">
        <f t="shared" si="28"/>
        <v>330.63437869581173</v>
      </c>
      <c r="P196" s="4">
        <f t="shared" si="29"/>
        <v>302.05858330048892</v>
      </c>
      <c r="Q196" s="4">
        <f t="shared" si="30"/>
        <v>355.40558091533364</v>
      </c>
      <c r="R196" s="4">
        <f t="shared" ref="R196:R245" si="34">O196-MIN(P196:Q196)</f>
        <v>28.575795395322814</v>
      </c>
      <c r="S196" s="4">
        <f t="shared" ref="S196:S245" si="35">MAX(P196:Q196)-O196</f>
        <v>24.771202219521911</v>
      </c>
      <c r="V196" s="4">
        <f t="shared" si="27"/>
        <v>1619.3656213041882</v>
      </c>
      <c r="W196" s="4">
        <f t="shared" si="31"/>
        <v>28.575795395322814</v>
      </c>
      <c r="X196" s="5">
        <f t="shared" si="32"/>
        <v>1647.9414166995109</v>
      </c>
      <c r="Y196" s="5">
        <f t="shared" si="33"/>
        <v>1590.7898259088654</v>
      </c>
    </row>
    <row r="197" spans="2:25" x14ac:dyDescent="0.35">
      <c r="B197">
        <v>201</v>
      </c>
      <c r="D197">
        <v>1</v>
      </c>
      <c r="E197" s="3">
        <v>4082</v>
      </c>
      <c r="F197" s="3">
        <v>3452</v>
      </c>
      <c r="G197" s="3">
        <v>4745</v>
      </c>
      <c r="O197" s="4">
        <f t="shared" si="28"/>
        <v>280.06838220300966</v>
      </c>
      <c r="P197" s="4">
        <f t="shared" si="29"/>
        <v>243.50916150240255</v>
      </c>
      <c r="Q197" s="4">
        <f t="shared" si="30"/>
        <v>316.87325844480608</v>
      </c>
      <c r="R197" s="4">
        <f t="shared" si="34"/>
        <v>36.559220700607113</v>
      </c>
      <c r="S197" s="4">
        <f t="shared" si="35"/>
        <v>36.804876241796421</v>
      </c>
      <c r="V197" s="4">
        <f t="shared" si="27"/>
        <v>1669.9316177969904</v>
      </c>
      <c r="W197" s="4">
        <f t="shared" si="31"/>
        <v>36.804876241796421</v>
      </c>
      <c r="X197" s="5">
        <f t="shared" si="32"/>
        <v>1706.7364940387868</v>
      </c>
      <c r="Y197" s="5">
        <f t="shared" si="33"/>
        <v>1633.126741555194</v>
      </c>
    </row>
    <row r="198" spans="2:25" x14ac:dyDescent="0.35">
      <c r="B198">
        <v>202</v>
      </c>
      <c r="D198">
        <v>1</v>
      </c>
      <c r="E198" s="3">
        <v>3717</v>
      </c>
      <c r="F198" s="3">
        <v>3043</v>
      </c>
      <c r="G198" s="3">
        <v>4437</v>
      </c>
      <c r="O198" s="4">
        <f t="shared" si="28"/>
        <v>255.02552098201542</v>
      </c>
      <c r="P198" s="4">
        <f t="shared" si="29"/>
        <v>214.6576994356347</v>
      </c>
      <c r="Q198" s="4">
        <f t="shared" si="30"/>
        <v>296.3048783392212</v>
      </c>
      <c r="R198" s="4">
        <f t="shared" si="34"/>
        <v>40.367821546380725</v>
      </c>
      <c r="S198" s="4">
        <f t="shared" si="35"/>
        <v>41.279357357205782</v>
      </c>
      <c r="V198" s="4">
        <f t="shared" si="27"/>
        <v>1694.9744790179845</v>
      </c>
      <c r="W198" s="4">
        <f t="shared" si="31"/>
        <v>41.279357357205782</v>
      </c>
      <c r="X198" s="5">
        <f t="shared" si="32"/>
        <v>1736.2538363751903</v>
      </c>
      <c r="Y198" s="5">
        <f t="shared" si="33"/>
        <v>1653.6951216607788</v>
      </c>
    </row>
    <row r="199" spans="2:25" x14ac:dyDescent="0.35">
      <c r="B199">
        <v>203</v>
      </c>
      <c r="D199">
        <v>1</v>
      </c>
      <c r="E199" s="3">
        <v>3579</v>
      </c>
      <c r="F199" s="3">
        <v>2862</v>
      </c>
      <c r="G199" s="3">
        <v>4341</v>
      </c>
      <c r="O199" s="4">
        <f t="shared" si="28"/>
        <v>245.55726112311896</v>
      </c>
      <c r="P199" s="4">
        <f t="shared" si="29"/>
        <v>201.88969299532911</v>
      </c>
      <c r="Q199" s="4">
        <f t="shared" si="30"/>
        <v>289.89395466994802</v>
      </c>
      <c r="R199" s="4">
        <f t="shared" si="34"/>
        <v>43.667568127789849</v>
      </c>
      <c r="S199" s="4">
        <f t="shared" si="35"/>
        <v>44.336693546829054</v>
      </c>
      <c r="V199" s="4">
        <f t="shared" si="27"/>
        <v>1704.4427388768811</v>
      </c>
      <c r="W199" s="4">
        <f t="shared" si="31"/>
        <v>44.336693546829054</v>
      </c>
      <c r="X199" s="5">
        <f t="shared" si="32"/>
        <v>1748.7794324237102</v>
      </c>
      <c r="Y199" s="5">
        <f t="shared" si="33"/>
        <v>1660.106045330052</v>
      </c>
    </row>
    <row r="200" spans="2:25" x14ac:dyDescent="0.35">
      <c r="B200">
        <v>204</v>
      </c>
      <c r="D200">
        <v>0.46</v>
      </c>
      <c r="E200" s="3">
        <v>5097</v>
      </c>
      <c r="F200" s="3">
        <v>4599</v>
      </c>
      <c r="G200" s="3">
        <v>5579</v>
      </c>
      <c r="O200" s="4">
        <f t="shared" si="28"/>
        <v>349.70811957097999</v>
      </c>
      <c r="P200" s="4">
        <f t="shared" si="29"/>
        <v>324.42022993903515</v>
      </c>
      <c r="Q200" s="4">
        <f t="shared" si="30"/>
        <v>372.56815782161709</v>
      </c>
      <c r="R200" s="4">
        <f t="shared" si="34"/>
        <v>25.287889631944836</v>
      </c>
      <c r="S200" s="4">
        <f t="shared" si="35"/>
        <v>22.860038250637103</v>
      </c>
      <c r="V200" s="4">
        <f t="shared" si="27"/>
        <v>1600.29188042902</v>
      </c>
      <c r="W200" s="4">
        <f t="shared" si="31"/>
        <v>25.287889631944836</v>
      </c>
      <c r="X200" s="5">
        <f t="shared" si="32"/>
        <v>1625.5797700609648</v>
      </c>
      <c r="Y200" s="5">
        <f t="shared" si="33"/>
        <v>1575.0039907970752</v>
      </c>
    </row>
    <row r="201" spans="2:25" x14ac:dyDescent="0.35">
      <c r="B201">
        <v>205</v>
      </c>
      <c r="D201">
        <v>1</v>
      </c>
      <c r="E201" s="3">
        <v>4398</v>
      </c>
      <c r="F201" s="3">
        <v>3598</v>
      </c>
      <c r="G201" s="3">
        <v>5055</v>
      </c>
      <c r="O201" s="4">
        <f t="shared" si="28"/>
        <v>301.74932506830879</v>
      </c>
      <c r="P201" s="4">
        <f t="shared" si="29"/>
        <v>253.80821642110206</v>
      </c>
      <c r="Q201" s="4">
        <f t="shared" si="30"/>
        <v>337.57519946016748</v>
      </c>
      <c r="R201" s="4">
        <f t="shared" si="34"/>
        <v>47.941108647206732</v>
      </c>
      <c r="S201" s="4">
        <f t="shared" si="35"/>
        <v>35.82587439185869</v>
      </c>
      <c r="V201" s="4">
        <f t="shared" si="27"/>
        <v>1648.2506749316913</v>
      </c>
      <c r="W201" s="4">
        <f t="shared" si="31"/>
        <v>47.941108647206732</v>
      </c>
      <c r="X201" s="5">
        <f t="shared" si="32"/>
        <v>1696.1917835788979</v>
      </c>
      <c r="Y201" s="5">
        <f t="shared" si="33"/>
        <v>1600.3095662844846</v>
      </c>
    </row>
    <row r="202" spans="2:25" x14ac:dyDescent="0.35">
      <c r="B202">
        <v>206</v>
      </c>
      <c r="C202" t="s">
        <v>108</v>
      </c>
      <c r="D202">
        <v>1</v>
      </c>
      <c r="E202" s="3">
        <v>5558</v>
      </c>
      <c r="F202" s="3">
        <v>5011</v>
      </c>
      <c r="G202" s="3">
        <v>6285</v>
      </c>
      <c r="O202" s="4">
        <f t="shared" si="28"/>
        <v>381.33759634598914</v>
      </c>
      <c r="P202" s="4">
        <f t="shared" si="29"/>
        <v>353.48331642194063</v>
      </c>
      <c r="Q202" s="4">
        <f t="shared" si="30"/>
        <v>419.71515897273053</v>
      </c>
      <c r="R202" s="4">
        <f t="shared" si="34"/>
        <v>27.854279924048512</v>
      </c>
      <c r="S202" s="4">
        <f t="shared" si="35"/>
        <v>38.377562626741394</v>
      </c>
      <c r="V202" s="4">
        <f t="shared" si="27"/>
        <v>1568.6624036540109</v>
      </c>
      <c r="W202" s="4">
        <f t="shared" si="31"/>
        <v>38.377562626741394</v>
      </c>
      <c r="X202" s="5">
        <f t="shared" si="32"/>
        <v>1607.0399662807522</v>
      </c>
      <c r="Y202" s="5">
        <f t="shared" si="33"/>
        <v>1530.2848410272695</v>
      </c>
    </row>
    <row r="203" spans="2:25" x14ac:dyDescent="0.35">
      <c r="B203">
        <v>207</v>
      </c>
      <c r="D203">
        <v>0.93</v>
      </c>
      <c r="E203" s="3">
        <v>5368</v>
      </c>
      <c r="F203" s="3">
        <v>4815</v>
      </c>
      <c r="G203" s="3">
        <v>5998</v>
      </c>
      <c r="O203" s="4">
        <f t="shared" si="28"/>
        <v>368.3015863953346</v>
      </c>
      <c r="P203" s="4">
        <f t="shared" si="29"/>
        <v>339.65718790094678</v>
      </c>
      <c r="Q203" s="4">
        <f t="shared" si="30"/>
        <v>400.54916841979917</v>
      </c>
      <c r="R203" s="4">
        <f t="shared" si="34"/>
        <v>28.644398494387815</v>
      </c>
      <c r="S203" s="4">
        <f t="shared" si="35"/>
        <v>32.247582024464577</v>
      </c>
      <c r="V203" s="4">
        <f t="shared" si="27"/>
        <v>1581.6984136046653</v>
      </c>
      <c r="W203" s="4">
        <f t="shared" si="31"/>
        <v>32.247582024464577</v>
      </c>
      <c r="X203" s="5">
        <f t="shared" si="32"/>
        <v>1613.9459956291298</v>
      </c>
      <c r="Y203" s="5">
        <f t="shared" si="33"/>
        <v>1549.4508315802009</v>
      </c>
    </row>
    <row r="204" spans="2:25" x14ac:dyDescent="0.35">
      <c r="B204">
        <v>208</v>
      </c>
      <c r="D204">
        <v>1</v>
      </c>
      <c r="E204" s="3">
        <v>5117</v>
      </c>
      <c r="F204" s="3">
        <v>4566</v>
      </c>
      <c r="G204" s="3">
        <v>5725</v>
      </c>
      <c r="O204" s="4">
        <f t="shared" si="28"/>
        <v>351.08033114473307</v>
      </c>
      <c r="P204" s="4">
        <f t="shared" si="29"/>
        <v>322.09236136152089</v>
      </c>
      <c r="Q204" s="4">
        <f t="shared" si="30"/>
        <v>382.31810423530345</v>
      </c>
      <c r="R204" s="4">
        <f t="shared" si="34"/>
        <v>28.987969783212179</v>
      </c>
      <c r="S204" s="4">
        <f t="shared" si="35"/>
        <v>31.237773090570386</v>
      </c>
      <c r="V204" s="4">
        <f t="shared" si="27"/>
        <v>1598.919668855267</v>
      </c>
      <c r="W204" s="4">
        <f t="shared" si="31"/>
        <v>31.237773090570386</v>
      </c>
      <c r="X204" s="5">
        <f t="shared" si="32"/>
        <v>1630.1574419458375</v>
      </c>
      <c r="Y204" s="5">
        <f t="shared" si="33"/>
        <v>1567.6818957646965</v>
      </c>
    </row>
    <row r="205" spans="2:25" x14ac:dyDescent="0.35">
      <c r="B205">
        <v>209</v>
      </c>
      <c r="C205" t="s">
        <v>109</v>
      </c>
      <c r="D205">
        <v>1</v>
      </c>
      <c r="E205" s="3">
        <v>30261</v>
      </c>
      <c r="F205" s="3">
        <v>28570</v>
      </c>
      <c r="G205" s="3">
        <v>32006</v>
      </c>
      <c r="O205" s="4">
        <f t="shared" si="28"/>
        <v>2076.2247216671426</v>
      </c>
      <c r="P205" s="4">
        <f t="shared" si="29"/>
        <v>2015.3698563509968</v>
      </c>
      <c r="Q205" s="4">
        <f t="shared" si="30"/>
        <v>2137.3752391537332</v>
      </c>
      <c r="R205" s="4">
        <f t="shared" si="34"/>
        <v>60.854865316145833</v>
      </c>
      <c r="S205" s="4">
        <f t="shared" si="35"/>
        <v>61.150517486590616</v>
      </c>
      <c r="V205" s="4">
        <f t="shared" si="27"/>
        <v>-126.2247216671426</v>
      </c>
      <c r="W205" s="4">
        <f t="shared" si="31"/>
        <v>61.150517486590616</v>
      </c>
      <c r="X205" s="5">
        <f t="shared" si="32"/>
        <v>-65.074204180551988</v>
      </c>
      <c r="Y205" s="5">
        <f t="shared" si="33"/>
        <v>-187.37523915373322</v>
      </c>
    </row>
    <row r="206" spans="2:25" x14ac:dyDescent="0.35">
      <c r="B206">
        <v>210</v>
      </c>
      <c r="C206" t="s">
        <v>110</v>
      </c>
      <c r="D206">
        <v>1</v>
      </c>
      <c r="E206" s="3">
        <v>19494</v>
      </c>
      <c r="F206" s="3">
        <v>18067</v>
      </c>
      <c r="G206" s="3">
        <v>20953</v>
      </c>
      <c r="O206" s="4">
        <f t="shared" si="28"/>
        <v>1337.494620937156</v>
      </c>
      <c r="P206" s="4">
        <f t="shared" si="29"/>
        <v>1274.4727754530436</v>
      </c>
      <c r="Q206" s="4">
        <f t="shared" si="30"/>
        <v>1399.2508712737665</v>
      </c>
      <c r="R206" s="4">
        <f t="shared" si="34"/>
        <v>63.021845484112418</v>
      </c>
      <c r="S206" s="4">
        <f t="shared" si="35"/>
        <v>61.756250336610492</v>
      </c>
      <c r="V206" s="4">
        <f t="shared" si="27"/>
        <v>612.50537906284399</v>
      </c>
      <c r="W206" s="4">
        <f t="shared" si="31"/>
        <v>63.021845484112418</v>
      </c>
      <c r="X206" s="5">
        <f t="shared" si="32"/>
        <v>675.5272245469564</v>
      </c>
      <c r="Y206" s="5">
        <f t="shared" si="33"/>
        <v>549.48353357873157</v>
      </c>
    </row>
    <row r="207" spans="2:25" x14ac:dyDescent="0.35">
      <c r="B207">
        <v>211</v>
      </c>
      <c r="D207">
        <v>1</v>
      </c>
      <c r="E207" s="3">
        <v>17090</v>
      </c>
      <c r="F207" s="3">
        <v>15901</v>
      </c>
      <c r="G207" s="3">
        <v>18365</v>
      </c>
      <c r="O207" s="4">
        <f t="shared" si="28"/>
        <v>1172.5547897720321</v>
      </c>
      <c r="P207" s="4">
        <f t="shared" si="29"/>
        <v>1121.679947001652</v>
      </c>
      <c r="Q207" s="4">
        <f t="shared" si="30"/>
        <v>1226.4230540229428</v>
      </c>
      <c r="R207" s="4">
        <f t="shared" si="34"/>
        <v>50.874842770380155</v>
      </c>
      <c r="S207" s="4">
        <f t="shared" si="35"/>
        <v>53.86826425091067</v>
      </c>
      <c r="V207" s="4">
        <f t="shared" si="27"/>
        <v>777.44521022796789</v>
      </c>
      <c r="W207" s="4">
        <f t="shared" si="31"/>
        <v>53.86826425091067</v>
      </c>
      <c r="X207" s="5">
        <f t="shared" si="32"/>
        <v>831.31347447887856</v>
      </c>
      <c r="Y207" s="5">
        <f t="shared" si="33"/>
        <v>723.57694597705722</v>
      </c>
    </row>
    <row r="208" spans="2:25" x14ac:dyDescent="0.35">
      <c r="B208">
        <v>212</v>
      </c>
      <c r="D208">
        <v>1</v>
      </c>
      <c r="E208" s="3">
        <v>16728</v>
      </c>
      <c r="F208" s="3">
        <v>15482</v>
      </c>
      <c r="G208" s="3">
        <v>17962</v>
      </c>
      <c r="O208" s="4">
        <f t="shared" si="28"/>
        <v>1147.7177602871009</v>
      </c>
      <c r="P208" s="4">
        <f t="shared" si="29"/>
        <v>1092.1230702144253</v>
      </c>
      <c r="Q208" s="4">
        <f t="shared" si="30"/>
        <v>1199.510530702973</v>
      </c>
      <c r="R208" s="4">
        <f t="shared" si="34"/>
        <v>55.594690072675576</v>
      </c>
      <c r="S208" s="4">
        <f t="shared" si="35"/>
        <v>51.792770415872155</v>
      </c>
      <c r="V208" s="4">
        <f t="shared" si="27"/>
        <v>802.28223971289913</v>
      </c>
      <c r="W208" s="4">
        <f t="shared" si="31"/>
        <v>55.594690072675576</v>
      </c>
      <c r="X208" s="5">
        <f t="shared" si="32"/>
        <v>857.8769297855747</v>
      </c>
      <c r="Y208" s="5">
        <f t="shared" si="33"/>
        <v>746.68754964022355</v>
      </c>
    </row>
    <row r="209" spans="2:25" x14ac:dyDescent="0.35">
      <c r="B209">
        <v>213</v>
      </c>
      <c r="D209">
        <v>1</v>
      </c>
      <c r="E209" s="3">
        <v>9315</v>
      </c>
      <c r="F209" s="3">
        <v>8141</v>
      </c>
      <c r="G209" s="3">
        <v>10490</v>
      </c>
      <c r="O209" s="4">
        <f t="shared" si="28"/>
        <v>639.10754047551075</v>
      </c>
      <c r="P209" s="4">
        <f t="shared" si="29"/>
        <v>574.27812392556757</v>
      </c>
      <c r="Q209" s="4">
        <f t="shared" si="30"/>
        <v>700.52697177787479</v>
      </c>
      <c r="R209" s="4">
        <f t="shared" si="34"/>
        <v>64.829416549943176</v>
      </c>
      <c r="S209" s="4">
        <f t="shared" si="35"/>
        <v>61.419431302364046</v>
      </c>
      <c r="V209" s="4">
        <f t="shared" si="27"/>
        <v>1310.8924595244894</v>
      </c>
      <c r="W209" s="4">
        <f t="shared" si="31"/>
        <v>64.829416549943176</v>
      </c>
      <c r="X209" s="5">
        <f t="shared" si="32"/>
        <v>1375.7218760744327</v>
      </c>
      <c r="Y209" s="5">
        <f t="shared" si="33"/>
        <v>1246.0630429745461</v>
      </c>
    </row>
    <row r="210" spans="2:25" x14ac:dyDescent="0.35">
      <c r="B210">
        <v>214</v>
      </c>
      <c r="D210">
        <v>1</v>
      </c>
      <c r="E210" s="3">
        <v>8411</v>
      </c>
      <c r="F210" s="3">
        <v>7251</v>
      </c>
      <c r="G210" s="3">
        <v>9557</v>
      </c>
      <c r="O210" s="4">
        <f t="shared" si="28"/>
        <v>577.08357734187018</v>
      </c>
      <c r="P210" s="4">
        <f t="shared" si="29"/>
        <v>511.49621380472792</v>
      </c>
      <c r="Q210" s="4">
        <f t="shared" si="30"/>
        <v>638.22080736712576</v>
      </c>
      <c r="R210" s="4">
        <f t="shared" si="34"/>
        <v>65.587363537142267</v>
      </c>
      <c r="S210" s="4">
        <f t="shared" si="35"/>
        <v>61.137230025255576</v>
      </c>
      <c r="V210" s="4">
        <f t="shared" si="27"/>
        <v>1372.9164226581297</v>
      </c>
      <c r="W210" s="4">
        <f t="shared" si="31"/>
        <v>65.587363537142267</v>
      </c>
      <c r="X210" s="5">
        <f t="shared" si="32"/>
        <v>1438.5037861952719</v>
      </c>
      <c r="Y210" s="5">
        <f t="shared" si="33"/>
        <v>1307.3290591209875</v>
      </c>
    </row>
    <row r="211" spans="2:25" x14ac:dyDescent="0.35">
      <c r="B211">
        <v>215</v>
      </c>
      <c r="D211">
        <v>1</v>
      </c>
      <c r="E211" s="3">
        <v>15235</v>
      </c>
      <c r="F211" s="3">
        <v>13979</v>
      </c>
      <c r="G211" s="3">
        <v>16496</v>
      </c>
      <c r="O211" s="4">
        <f t="shared" si="28"/>
        <v>1045.2821663064312</v>
      </c>
      <c r="P211" s="4">
        <f t="shared" si="29"/>
        <v>986.09923772945683</v>
      </c>
      <c r="Q211" s="4">
        <f t="shared" si="30"/>
        <v>1101.6103838367801</v>
      </c>
      <c r="R211" s="4">
        <f t="shared" si="34"/>
        <v>59.182928576974405</v>
      </c>
      <c r="S211" s="4">
        <f t="shared" si="35"/>
        <v>56.328217530348866</v>
      </c>
      <c r="V211" s="4">
        <f t="shared" si="27"/>
        <v>904.71783369356876</v>
      </c>
      <c r="W211" s="4">
        <f t="shared" si="31"/>
        <v>59.182928576974405</v>
      </c>
      <c r="X211" s="5">
        <f t="shared" si="32"/>
        <v>963.90076227054317</v>
      </c>
      <c r="Y211" s="5">
        <f t="shared" si="33"/>
        <v>845.53490511659436</v>
      </c>
    </row>
    <row r="212" spans="2:25" x14ac:dyDescent="0.35">
      <c r="B212">
        <v>216</v>
      </c>
      <c r="D212">
        <v>1</v>
      </c>
      <c r="E212" s="3">
        <v>13229</v>
      </c>
      <c r="F212" s="3">
        <v>11854</v>
      </c>
      <c r="G212" s="3">
        <v>14650</v>
      </c>
      <c r="O212" s="4">
        <f t="shared" si="28"/>
        <v>907.64934545899428</v>
      </c>
      <c r="P212" s="4">
        <f t="shared" si="29"/>
        <v>836.19860963194662</v>
      </c>
      <c r="Q212" s="4">
        <f t="shared" si="30"/>
        <v>978.33366411304723</v>
      </c>
      <c r="R212" s="4">
        <f t="shared" si="34"/>
        <v>71.450735827047652</v>
      </c>
      <c r="S212" s="4">
        <f t="shared" si="35"/>
        <v>70.684318654052959</v>
      </c>
      <c r="V212" s="4">
        <f t="shared" si="27"/>
        <v>1042.3506545410057</v>
      </c>
      <c r="W212" s="4">
        <f t="shared" si="31"/>
        <v>71.450735827047652</v>
      </c>
      <c r="X212" s="5">
        <f t="shared" si="32"/>
        <v>1113.8013903680535</v>
      </c>
      <c r="Y212" s="5">
        <f t="shared" si="33"/>
        <v>970.89991871395807</v>
      </c>
    </row>
    <row r="213" spans="2:25" x14ac:dyDescent="0.35">
      <c r="B213">
        <v>217</v>
      </c>
      <c r="C213" t="s">
        <v>111</v>
      </c>
      <c r="D213">
        <v>1</v>
      </c>
      <c r="E213" s="3">
        <v>16315</v>
      </c>
      <c r="F213" s="3">
        <v>14700</v>
      </c>
      <c r="G213" s="3">
        <v>18041</v>
      </c>
      <c r="O213" s="4">
        <f t="shared" si="28"/>
        <v>1119.3815912890991</v>
      </c>
      <c r="P213" s="4">
        <f t="shared" si="29"/>
        <v>1036.9596390745414</v>
      </c>
      <c r="Q213" s="4">
        <f t="shared" si="30"/>
        <v>1204.7861866391459</v>
      </c>
      <c r="R213" s="4">
        <f t="shared" si="34"/>
        <v>82.421952214557678</v>
      </c>
      <c r="S213" s="4">
        <f t="shared" si="35"/>
        <v>85.404595350046748</v>
      </c>
      <c r="V213" s="4">
        <f t="shared" si="27"/>
        <v>830.61840871090089</v>
      </c>
      <c r="W213" s="4">
        <f t="shared" si="31"/>
        <v>85.404595350046748</v>
      </c>
      <c r="X213" s="5">
        <f t="shared" si="32"/>
        <v>916.02300406094764</v>
      </c>
      <c r="Y213" s="5">
        <f t="shared" si="33"/>
        <v>745.21381336085415</v>
      </c>
    </row>
    <row r="214" spans="2:25" x14ac:dyDescent="0.35">
      <c r="B214">
        <v>218</v>
      </c>
      <c r="D214">
        <v>1</v>
      </c>
      <c r="E214" s="3">
        <v>4991</v>
      </c>
      <c r="F214" s="3">
        <v>4102</v>
      </c>
      <c r="G214" s="3">
        <v>5775</v>
      </c>
      <c r="O214" s="4">
        <f t="shared" si="28"/>
        <v>342.43539823008848</v>
      </c>
      <c r="P214" s="4">
        <f t="shared" si="29"/>
        <v>289.36111833222918</v>
      </c>
      <c r="Q214" s="4">
        <f t="shared" si="30"/>
        <v>385.65712697971657</v>
      </c>
      <c r="R214" s="4">
        <f t="shared" si="34"/>
        <v>53.074279897859299</v>
      </c>
      <c r="S214" s="4">
        <f t="shared" si="35"/>
        <v>43.221728749628085</v>
      </c>
      <c r="V214" s="4">
        <f t="shared" si="27"/>
        <v>1607.5646017699114</v>
      </c>
      <c r="W214" s="4">
        <f t="shared" si="31"/>
        <v>53.074279897859299</v>
      </c>
      <c r="X214" s="5">
        <f t="shared" si="32"/>
        <v>1660.6388816677706</v>
      </c>
      <c r="Y214" s="5">
        <f t="shared" si="33"/>
        <v>1554.4903218720522</v>
      </c>
    </row>
    <row r="215" spans="2:25" x14ac:dyDescent="0.35">
      <c r="B215">
        <v>219</v>
      </c>
      <c r="C215" t="s">
        <v>112</v>
      </c>
      <c r="D215">
        <v>1</v>
      </c>
      <c r="E215" s="3">
        <v>29435</v>
      </c>
      <c r="F215" s="3">
        <v>27460</v>
      </c>
      <c r="G215" s="3">
        <v>31383</v>
      </c>
      <c r="O215" s="4">
        <f t="shared" si="28"/>
        <v>2019.5523836711391</v>
      </c>
      <c r="P215" s="4">
        <f t="shared" si="29"/>
        <v>1937.0688223800619</v>
      </c>
      <c r="Q215" s="4">
        <f t="shared" si="30"/>
        <v>2095.7710157583456</v>
      </c>
      <c r="R215" s="4">
        <f t="shared" si="34"/>
        <v>82.483561291077194</v>
      </c>
      <c r="S215" s="4">
        <f t="shared" si="35"/>
        <v>76.218632087206515</v>
      </c>
      <c r="V215" s="4">
        <f t="shared" si="27"/>
        <v>-69.552383671139069</v>
      </c>
      <c r="W215" s="4">
        <f t="shared" si="31"/>
        <v>82.483561291077194</v>
      </c>
      <c r="X215" s="5">
        <f t="shared" si="32"/>
        <v>12.931177619938126</v>
      </c>
      <c r="Y215" s="5">
        <f t="shared" si="33"/>
        <v>-152.03594496221626</v>
      </c>
    </row>
    <row r="216" spans="2:25" x14ac:dyDescent="0.35">
      <c r="B216">
        <v>220</v>
      </c>
      <c r="C216" t="s">
        <v>113</v>
      </c>
      <c r="D216">
        <v>1</v>
      </c>
      <c r="E216" s="3">
        <v>24240</v>
      </c>
      <c r="F216" s="3">
        <v>22287</v>
      </c>
      <c r="G216" s="3">
        <v>26249</v>
      </c>
      <c r="O216" s="4">
        <f t="shared" si="28"/>
        <v>1663.1204273887688</v>
      </c>
      <c r="P216" s="4">
        <f t="shared" si="29"/>
        <v>1572.1577874866875</v>
      </c>
      <c r="Q216" s="4">
        <f t="shared" si="30"/>
        <v>1752.9201603620054</v>
      </c>
      <c r="R216" s="4">
        <f t="shared" si="34"/>
        <v>90.962639902081264</v>
      </c>
      <c r="S216" s="4">
        <f t="shared" si="35"/>
        <v>89.799732973236587</v>
      </c>
      <c r="V216" s="4">
        <f t="shared" si="27"/>
        <v>286.8795726112312</v>
      </c>
      <c r="W216" s="4">
        <f t="shared" si="31"/>
        <v>90.962639902081264</v>
      </c>
      <c r="X216" s="5">
        <f t="shared" si="32"/>
        <v>377.84221251331246</v>
      </c>
      <c r="Y216" s="5">
        <f t="shared" si="33"/>
        <v>195.91693270914993</v>
      </c>
    </row>
    <row r="217" spans="2:25" x14ac:dyDescent="0.35">
      <c r="B217">
        <v>221</v>
      </c>
      <c r="C217" t="s">
        <v>114</v>
      </c>
      <c r="D217">
        <v>1</v>
      </c>
      <c r="E217" s="3">
        <v>2549</v>
      </c>
      <c r="F217" s="3">
        <v>2062</v>
      </c>
      <c r="G217" s="3">
        <v>3088</v>
      </c>
      <c r="O217" s="4">
        <f t="shared" si="28"/>
        <v>174.88836507483381</v>
      </c>
      <c r="P217" s="4">
        <f t="shared" si="29"/>
        <v>145.45651535861936</v>
      </c>
      <c r="Q217" s="4">
        <f t="shared" si="30"/>
        <v>206.21804469495495</v>
      </c>
      <c r="R217" s="4">
        <f t="shared" si="34"/>
        <v>29.431849716214458</v>
      </c>
      <c r="S217" s="4">
        <f t="shared" si="35"/>
        <v>31.329679620121141</v>
      </c>
      <c r="V217" s="4">
        <f t="shared" si="27"/>
        <v>1775.1116349251661</v>
      </c>
      <c r="W217" s="4">
        <f t="shared" si="31"/>
        <v>31.329679620121141</v>
      </c>
      <c r="X217" s="5">
        <f t="shared" si="32"/>
        <v>1806.4413145452872</v>
      </c>
      <c r="Y217" s="5">
        <f t="shared" si="33"/>
        <v>1743.7819553050449</v>
      </c>
    </row>
    <row r="218" spans="2:25" x14ac:dyDescent="0.35">
      <c r="B218">
        <v>222</v>
      </c>
      <c r="D218">
        <v>0.19</v>
      </c>
      <c r="E218" s="3">
        <v>2403</v>
      </c>
      <c r="F218" s="3">
        <v>1933</v>
      </c>
      <c r="G218" s="3">
        <v>2902</v>
      </c>
      <c r="O218" s="4">
        <f t="shared" si="28"/>
        <v>164.87122058643612</v>
      </c>
      <c r="P218" s="4">
        <f t="shared" si="29"/>
        <v>136.35666546469992</v>
      </c>
      <c r="Q218" s="4">
        <f t="shared" si="30"/>
        <v>193.79688008573811</v>
      </c>
      <c r="R218" s="4">
        <f t="shared" si="34"/>
        <v>28.514555121736208</v>
      </c>
      <c r="S218" s="4">
        <f t="shared" si="35"/>
        <v>28.925659499301986</v>
      </c>
      <c r="V218" s="4">
        <f t="shared" si="27"/>
        <v>1785.128779413564</v>
      </c>
      <c r="W218" s="4">
        <f t="shared" si="31"/>
        <v>28.925659499301986</v>
      </c>
      <c r="X218" s="5">
        <f t="shared" si="32"/>
        <v>1814.0544389128659</v>
      </c>
      <c r="Y218" s="5">
        <f t="shared" si="33"/>
        <v>1756.2031199142621</v>
      </c>
    </row>
    <row r="219" spans="2:25" x14ac:dyDescent="0.35">
      <c r="B219">
        <v>223</v>
      </c>
      <c r="D219">
        <v>0.09</v>
      </c>
      <c r="E219" s="3">
        <v>2323</v>
      </c>
      <c r="F219" s="3">
        <v>1863</v>
      </c>
      <c r="G219" s="3">
        <v>2832</v>
      </c>
      <c r="O219" s="4">
        <f t="shared" si="28"/>
        <v>159.38237429142367</v>
      </c>
      <c r="P219" s="4">
        <f t="shared" si="29"/>
        <v>131.41876242148783</v>
      </c>
      <c r="Q219" s="4">
        <f t="shared" si="30"/>
        <v>189.12224824355971</v>
      </c>
      <c r="R219" s="4">
        <f t="shared" si="34"/>
        <v>27.963611869935846</v>
      </c>
      <c r="S219" s="4">
        <f t="shared" si="35"/>
        <v>29.739873952136037</v>
      </c>
      <c r="V219" s="4">
        <f t="shared" si="27"/>
        <v>1790.6176257085763</v>
      </c>
      <c r="W219" s="4">
        <f t="shared" si="31"/>
        <v>29.739873952136037</v>
      </c>
      <c r="X219" s="5">
        <f t="shared" si="32"/>
        <v>1820.3574996607124</v>
      </c>
      <c r="Y219" s="5">
        <f t="shared" si="33"/>
        <v>1760.8777517564401</v>
      </c>
    </row>
    <row r="220" spans="2:25" x14ac:dyDescent="0.35">
      <c r="B220">
        <v>224</v>
      </c>
      <c r="D220">
        <v>0.13</v>
      </c>
      <c r="E220" s="3">
        <v>2274</v>
      </c>
      <c r="F220" s="3">
        <v>1780</v>
      </c>
      <c r="G220" s="3">
        <v>2806</v>
      </c>
      <c r="O220" s="4">
        <f t="shared" si="28"/>
        <v>156.02045593572856</v>
      </c>
      <c r="P220" s="4">
        <f t="shared" si="29"/>
        <v>125.56382024167918</v>
      </c>
      <c r="Q220" s="4">
        <f t="shared" si="30"/>
        <v>187.38595641646489</v>
      </c>
      <c r="R220" s="4">
        <f t="shared" si="34"/>
        <v>30.456635694049382</v>
      </c>
      <c r="S220" s="4">
        <f t="shared" si="35"/>
        <v>31.36550048073633</v>
      </c>
      <c r="V220" s="4">
        <f t="shared" si="27"/>
        <v>1793.9795440642715</v>
      </c>
      <c r="W220" s="4">
        <f t="shared" si="31"/>
        <v>31.36550048073633</v>
      </c>
      <c r="X220" s="5">
        <f t="shared" si="32"/>
        <v>1825.3450445450078</v>
      </c>
      <c r="Y220" s="5">
        <f t="shared" si="33"/>
        <v>1762.6140435835352</v>
      </c>
    </row>
    <row r="221" spans="2:25" x14ac:dyDescent="0.35">
      <c r="B221">
        <v>225</v>
      </c>
      <c r="D221">
        <v>1</v>
      </c>
      <c r="E221" s="3">
        <v>1174</v>
      </c>
      <c r="F221">
        <v>663</v>
      </c>
      <c r="G221" s="3">
        <v>1698</v>
      </c>
      <c r="O221" s="4">
        <f t="shared" si="28"/>
        <v>80.548819379307531</v>
      </c>
      <c r="P221" s="4">
        <f t="shared" si="29"/>
        <v>46.768995966423198</v>
      </c>
      <c r="Q221" s="4">
        <f t="shared" si="30"/>
        <v>113.39321240026992</v>
      </c>
      <c r="R221" s="4">
        <f t="shared" si="34"/>
        <v>33.779823412884333</v>
      </c>
      <c r="S221" s="4">
        <f t="shared" si="35"/>
        <v>32.844393020962386</v>
      </c>
      <c r="V221" s="4">
        <f t="shared" si="27"/>
        <v>1869.4511806206924</v>
      </c>
      <c r="W221" s="4">
        <f t="shared" si="31"/>
        <v>33.779823412884333</v>
      </c>
      <c r="X221" s="5">
        <f t="shared" si="32"/>
        <v>1903.2310040335767</v>
      </c>
      <c r="Y221" s="5">
        <f t="shared" si="33"/>
        <v>1835.6713572078081</v>
      </c>
    </row>
    <row r="222" spans="2:25" x14ac:dyDescent="0.35">
      <c r="B222">
        <v>226</v>
      </c>
      <c r="D222">
        <v>1</v>
      </c>
      <c r="E222" s="3">
        <v>2031</v>
      </c>
      <c r="F222" s="3">
        <v>1530</v>
      </c>
      <c r="G222" s="3">
        <v>2553</v>
      </c>
      <c r="O222" s="4">
        <f t="shared" si="28"/>
        <v>139.34808531462826</v>
      </c>
      <c r="P222" s="4">
        <f t="shared" si="29"/>
        <v>107.92845223020738</v>
      </c>
      <c r="Q222" s="4">
        <f t="shared" si="30"/>
        <v>170.49050132973446</v>
      </c>
      <c r="R222" s="4">
        <f t="shared" si="34"/>
        <v>31.41963308442088</v>
      </c>
      <c r="S222" s="4">
        <f t="shared" si="35"/>
        <v>31.142416015106193</v>
      </c>
      <c r="V222" s="4">
        <f t="shared" si="27"/>
        <v>1810.6519146853718</v>
      </c>
      <c r="W222" s="4">
        <f t="shared" si="31"/>
        <v>31.41963308442088</v>
      </c>
      <c r="X222" s="5">
        <f t="shared" si="32"/>
        <v>1842.0715477697927</v>
      </c>
      <c r="Y222" s="5">
        <f t="shared" si="33"/>
        <v>1779.232281600951</v>
      </c>
    </row>
    <row r="223" spans="2:25" x14ac:dyDescent="0.35">
      <c r="B223">
        <v>227</v>
      </c>
      <c r="D223">
        <v>1</v>
      </c>
      <c r="E223">
        <v>802</v>
      </c>
      <c r="F223">
        <v>458</v>
      </c>
      <c r="G223" s="3">
        <v>1257</v>
      </c>
      <c r="O223" s="4">
        <f t="shared" si="28"/>
        <v>55.025684107499693</v>
      </c>
      <c r="P223" s="4">
        <f t="shared" si="29"/>
        <v>32.307994197016328</v>
      </c>
      <c r="Q223" s="4">
        <f t="shared" si="30"/>
        <v>83.943031794546101</v>
      </c>
      <c r="R223" s="4">
        <f t="shared" si="34"/>
        <v>22.717689910483365</v>
      </c>
      <c r="S223" s="4">
        <f t="shared" si="35"/>
        <v>28.917347687046409</v>
      </c>
      <c r="V223" s="4">
        <f t="shared" si="27"/>
        <v>1894.9743158925003</v>
      </c>
      <c r="W223" s="4">
        <f t="shared" si="31"/>
        <v>28.917347687046409</v>
      </c>
      <c r="X223" s="5">
        <f t="shared" si="32"/>
        <v>1923.8916635795467</v>
      </c>
      <c r="Y223" s="5">
        <f t="shared" si="33"/>
        <v>1866.0569682054538</v>
      </c>
    </row>
    <row r="224" spans="2:25" x14ac:dyDescent="0.35">
      <c r="B224">
        <v>228</v>
      </c>
      <c r="C224" t="s">
        <v>115</v>
      </c>
      <c r="D224">
        <v>1</v>
      </c>
      <c r="E224" s="3">
        <v>5542</v>
      </c>
      <c r="F224" s="3">
        <v>5045</v>
      </c>
      <c r="G224" s="3">
        <v>6138</v>
      </c>
      <c r="O224" s="4">
        <f t="shared" si="28"/>
        <v>380.23982708698668</v>
      </c>
      <c r="P224" s="4">
        <f t="shared" si="29"/>
        <v>355.88172647150083</v>
      </c>
      <c r="Q224" s="4">
        <f t="shared" si="30"/>
        <v>409.89843210415592</v>
      </c>
      <c r="R224" s="4">
        <f t="shared" si="34"/>
        <v>24.358100615485853</v>
      </c>
      <c r="S224" s="4">
        <f t="shared" si="35"/>
        <v>29.658605017169236</v>
      </c>
      <c r="V224" s="4">
        <f t="shared" si="27"/>
        <v>1569.7601729130133</v>
      </c>
      <c r="W224" s="4">
        <f t="shared" si="31"/>
        <v>29.658605017169236</v>
      </c>
      <c r="X224" s="5">
        <f t="shared" si="32"/>
        <v>1599.4187779301826</v>
      </c>
      <c r="Y224" s="5">
        <f t="shared" si="33"/>
        <v>1540.101567895844</v>
      </c>
    </row>
    <row r="225" spans="2:25" x14ac:dyDescent="0.35">
      <c r="B225">
        <v>229</v>
      </c>
      <c r="D225">
        <v>0.43</v>
      </c>
      <c r="E225" s="3">
        <v>5401</v>
      </c>
      <c r="F225" s="3">
        <v>4887</v>
      </c>
      <c r="G225" s="3">
        <v>5978</v>
      </c>
      <c r="O225" s="4">
        <f t="shared" si="28"/>
        <v>370.56573549202722</v>
      </c>
      <c r="P225" s="4">
        <f t="shared" si="29"/>
        <v>344.73617388825062</v>
      </c>
      <c r="Q225" s="4">
        <f t="shared" si="30"/>
        <v>399.21355932203392</v>
      </c>
      <c r="R225" s="4">
        <f t="shared" si="34"/>
        <v>25.829561603776597</v>
      </c>
      <c r="S225" s="4">
        <f t="shared" si="35"/>
        <v>28.647823830006701</v>
      </c>
      <c r="V225" s="4">
        <f t="shared" si="27"/>
        <v>1579.4342645079728</v>
      </c>
      <c r="W225" s="4">
        <f t="shared" si="31"/>
        <v>28.647823830006701</v>
      </c>
      <c r="X225" s="5">
        <f t="shared" si="32"/>
        <v>1608.0820883379795</v>
      </c>
      <c r="Y225" s="5">
        <f t="shared" si="33"/>
        <v>1550.7864406779661</v>
      </c>
    </row>
    <row r="226" spans="2:25" x14ac:dyDescent="0.35">
      <c r="B226">
        <v>230</v>
      </c>
      <c r="D226">
        <v>1</v>
      </c>
      <c r="E226" s="3">
        <v>4672</v>
      </c>
      <c r="F226" s="3">
        <v>3980</v>
      </c>
      <c r="G226" s="3">
        <v>5255</v>
      </c>
      <c r="O226" s="4">
        <f t="shared" si="28"/>
        <v>320.54862362872638</v>
      </c>
      <c r="P226" s="4">
        <f t="shared" si="29"/>
        <v>280.75505874263098</v>
      </c>
      <c r="Q226" s="4">
        <f t="shared" si="30"/>
        <v>350.93129043782005</v>
      </c>
      <c r="R226" s="4">
        <f t="shared" si="34"/>
        <v>39.793564886095396</v>
      </c>
      <c r="S226" s="4">
        <f t="shared" si="35"/>
        <v>30.382666809093678</v>
      </c>
      <c r="V226" s="4">
        <f t="shared" si="27"/>
        <v>1629.4513763712737</v>
      </c>
      <c r="W226" s="4">
        <f t="shared" si="31"/>
        <v>39.793564886095396</v>
      </c>
      <c r="X226" s="5">
        <f t="shared" si="32"/>
        <v>1669.2449412573692</v>
      </c>
      <c r="Y226" s="5">
        <f t="shared" si="33"/>
        <v>1589.6578114851782</v>
      </c>
    </row>
    <row r="227" spans="2:25" x14ac:dyDescent="0.35">
      <c r="B227">
        <v>231</v>
      </c>
      <c r="D227">
        <v>1</v>
      </c>
      <c r="E227" s="3">
        <v>3210</v>
      </c>
      <c r="F227" s="3">
        <v>2468</v>
      </c>
      <c r="G227" s="3">
        <v>3988</v>
      </c>
      <c r="O227" s="4">
        <f t="shared" si="28"/>
        <v>220.23995758737408</v>
      </c>
      <c r="P227" s="4">
        <f t="shared" si="29"/>
        <v>174.09635300924955</v>
      </c>
      <c r="Q227" s="4">
        <f t="shared" si="30"/>
        <v>266.32045409439132</v>
      </c>
      <c r="R227" s="4">
        <f t="shared" si="34"/>
        <v>46.143604578124524</v>
      </c>
      <c r="S227" s="4">
        <f t="shared" si="35"/>
        <v>46.080496507017244</v>
      </c>
      <c r="V227" s="4">
        <f t="shared" si="27"/>
        <v>1729.7600424126258</v>
      </c>
      <c r="W227" s="4">
        <f t="shared" si="31"/>
        <v>46.143604578124524</v>
      </c>
      <c r="X227" s="5">
        <f t="shared" si="32"/>
        <v>1775.9036469907503</v>
      </c>
      <c r="Y227" s="5">
        <f t="shared" si="33"/>
        <v>1683.6164378345013</v>
      </c>
    </row>
    <row r="228" spans="2:25" x14ac:dyDescent="0.35">
      <c r="B228">
        <v>232</v>
      </c>
      <c r="D228">
        <v>1</v>
      </c>
      <c r="E228" s="3">
        <v>4950</v>
      </c>
      <c r="F228" s="3">
        <v>4395</v>
      </c>
      <c r="G228" s="3">
        <v>5479</v>
      </c>
      <c r="O228" s="4">
        <f t="shared" si="28"/>
        <v>339.62236450389463</v>
      </c>
      <c r="P228" s="4">
        <f t="shared" si="29"/>
        <v>310.02976964167414</v>
      </c>
      <c r="Q228" s="4">
        <f t="shared" si="30"/>
        <v>365.89011233279086</v>
      </c>
      <c r="R228" s="4">
        <f t="shared" si="34"/>
        <v>29.592594862220494</v>
      </c>
      <c r="S228" s="4">
        <f t="shared" si="35"/>
        <v>26.267747828896233</v>
      </c>
      <c r="V228" s="4">
        <f t="shared" si="27"/>
        <v>1610.3776354961053</v>
      </c>
      <c r="W228" s="4">
        <f t="shared" si="31"/>
        <v>29.592594862220494</v>
      </c>
      <c r="X228" s="5">
        <f t="shared" si="32"/>
        <v>1639.9702303583258</v>
      </c>
      <c r="Y228" s="5">
        <f t="shared" si="33"/>
        <v>1580.7850406338848</v>
      </c>
    </row>
    <row r="229" spans="2:25" x14ac:dyDescent="0.35">
      <c r="B229">
        <v>233</v>
      </c>
      <c r="D229">
        <v>1</v>
      </c>
      <c r="E229" s="3">
        <v>4621</v>
      </c>
      <c r="F229" s="3">
        <v>3959</v>
      </c>
      <c r="G229" s="3">
        <v>5178</v>
      </c>
      <c r="O229" s="4">
        <f t="shared" si="28"/>
        <v>317.04948411565596</v>
      </c>
      <c r="P229" s="4">
        <f t="shared" si="29"/>
        <v>279.27368782966732</v>
      </c>
      <c r="Q229" s="4">
        <f t="shared" si="30"/>
        <v>345.7891954114238</v>
      </c>
      <c r="R229" s="4">
        <f t="shared" si="34"/>
        <v>37.775796285988633</v>
      </c>
      <c r="S229" s="4">
        <f t="shared" si="35"/>
        <v>28.739711295767847</v>
      </c>
      <c r="V229" s="4">
        <f t="shared" si="27"/>
        <v>1632.950515884344</v>
      </c>
      <c r="W229" s="4">
        <f t="shared" si="31"/>
        <v>37.775796285988633</v>
      </c>
      <c r="X229" s="5">
        <f t="shared" si="32"/>
        <v>1670.7263121703327</v>
      </c>
      <c r="Y229" s="5">
        <f t="shared" si="33"/>
        <v>1595.1747195983553</v>
      </c>
    </row>
    <row r="230" spans="2:25" x14ac:dyDescent="0.35">
      <c r="B230">
        <v>234</v>
      </c>
      <c r="C230" t="s">
        <v>116</v>
      </c>
      <c r="D230">
        <v>1</v>
      </c>
      <c r="E230" s="3">
        <v>48486</v>
      </c>
      <c r="F230" s="3">
        <v>46991</v>
      </c>
      <c r="G230" s="3">
        <v>49972</v>
      </c>
      <c r="O230" s="4">
        <f t="shared" si="28"/>
        <v>3326.6525182496634</v>
      </c>
      <c r="P230" s="4">
        <f t="shared" si="29"/>
        <v>3314.8143129082846</v>
      </c>
      <c r="Q230" s="4">
        <f t="shared" si="30"/>
        <v>3337.1528916762591</v>
      </c>
      <c r="R230" s="4">
        <f t="shared" si="34"/>
        <v>11.838205341378853</v>
      </c>
      <c r="S230" s="4">
        <f t="shared" si="35"/>
        <v>10.500373426595615</v>
      </c>
      <c r="V230" s="4">
        <f t="shared" si="27"/>
        <v>-1376.6525182496634</v>
      </c>
      <c r="W230" s="4">
        <f t="shared" si="31"/>
        <v>11.838205341378853</v>
      </c>
      <c r="X230" s="5">
        <f t="shared" si="32"/>
        <v>-1364.8143129082846</v>
      </c>
      <c r="Y230" s="5">
        <f t="shared" si="33"/>
        <v>-1388.4907235910423</v>
      </c>
    </row>
    <row r="231" spans="2:25" x14ac:dyDescent="0.35">
      <c r="B231">
        <v>235</v>
      </c>
      <c r="C231" t="s">
        <v>117</v>
      </c>
      <c r="D231">
        <v>1</v>
      </c>
      <c r="E231" s="3">
        <v>43837</v>
      </c>
      <c r="F231" s="3">
        <v>42065</v>
      </c>
      <c r="G231" s="3">
        <v>45598</v>
      </c>
      <c r="O231" s="4">
        <f t="shared" si="28"/>
        <v>3007.6819379307531</v>
      </c>
      <c r="P231" s="4">
        <f t="shared" si="29"/>
        <v>2967.3270216102442</v>
      </c>
      <c r="Q231" s="4">
        <f t="shared" si="30"/>
        <v>3045.0551819949987</v>
      </c>
      <c r="R231" s="4">
        <f t="shared" si="34"/>
        <v>40.354916320508892</v>
      </c>
      <c r="S231" s="4">
        <f t="shared" si="35"/>
        <v>37.373244064245682</v>
      </c>
      <c r="V231" s="4">
        <f t="shared" si="27"/>
        <v>-1057.6819379307531</v>
      </c>
      <c r="W231" s="4">
        <f t="shared" si="31"/>
        <v>40.354916320508892</v>
      </c>
      <c r="X231" s="5">
        <f t="shared" si="32"/>
        <v>-1017.3270216102442</v>
      </c>
      <c r="Y231" s="5">
        <f t="shared" si="33"/>
        <v>-1098.036854251262</v>
      </c>
    </row>
    <row r="232" spans="2:25" x14ac:dyDescent="0.35">
      <c r="B232">
        <v>236</v>
      </c>
      <c r="C232" t="s">
        <v>118</v>
      </c>
      <c r="D232">
        <v>1</v>
      </c>
      <c r="E232" s="3">
        <v>40662</v>
      </c>
      <c r="F232" s="3">
        <v>38837</v>
      </c>
      <c r="G232" s="3">
        <v>42519</v>
      </c>
      <c r="O232" s="4">
        <f t="shared" si="28"/>
        <v>2789.8433505974472</v>
      </c>
      <c r="P232" s="4">
        <f t="shared" si="29"/>
        <v>2739.6191498461203</v>
      </c>
      <c r="Q232" s="4">
        <f t="shared" si="30"/>
        <v>2839.4381613940382</v>
      </c>
      <c r="R232" s="4">
        <f t="shared" si="34"/>
        <v>50.224200751326862</v>
      </c>
      <c r="S232" s="4">
        <f t="shared" si="35"/>
        <v>49.594810796590991</v>
      </c>
      <c r="V232" s="4">
        <f t="shared" si="27"/>
        <v>-839.84335059744717</v>
      </c>
      <c r="W232" s="4">
        <f t="shared" si="31"/>
        <v>50.224200751326862</v>
      </c>
      <c r="X232" s="5">
        <f t="shared" si="32"/>
        <v>-789.61914984612031</v>
      </c>
      <c r="Y232" s="5">
        <f t="shared" si="33"/>
        <v>-890.06755134877403</v>
      </c>
    </row>
    <row r="233" spans="2:25" x14ac:dyDescent="0.35">
      <c r="B233">
        <v>237</v>
      </c>
      <c r="C233" t="s">
        <v>119</v>
      </c>
      <c r="D233">
        <v>1</v>
      </c>
      <c r="E233" s="3">
        <v>16870</v>
      </c>
      <c r="F233" s="3">
        <v>15111</v>
      </c>
      <c r="G233" s="3">
        <v>18718</v>
      </c>
      <c r="O233" s="4">
        <f t="shared" si="28"/>
        <v>1157.460462460748</v>
      </c>
      <c r="P233" s="4">
        <f t="shared" si="29"/>
        <v>1065.9521840854011</v>
      </c>
      <c r="Q233" s="4">
        <f t="shared" si="30"/>
        <v>1249.9965545984996</v>
      </c>
      <c r="R233" s="4">
        <f t="shared" si="34"/>
        <v>91.50827837534689</v>
      </c>
      <c r="S233" s="4">
        <f t="shared" si="35"/>
        <v>92.536092137751666</v>
      </c>
      <c r="V233" s="4">
        <f t="shared" si="27"/>
        <v>792.53953753925202</v>
      </c>
      <c r="W233" s="4">
        <f t="shared" si="31"/>
        <v>92.536092137751666</v>
      </c>
      <c r="X233" s="5">
        <f t="shared" si="32"/>
        <v>885.07562967700369</v>
      </c>
      <c r="Y233" s="5">
        <f t="shared" si="33"/>
        <v>700.00344540150036</v>
      </c>
    </row>
    <row r="234" spans="2:25" x14ac:dyDescent="0.35">
      <c r="B234">
        <v>238</v>
      </c>
      <c r="D234">
        <v>1</v>
      </c>
      <c r="E234" s="3">
        <v>6605</v>
      </c>
      <c r="F234" s="3">
        <v>5654</v>
      </c>
      <c r="G234" s="3">
        <v>7630</v>
      </c>
      <c r="O234" s="4">
        <f t="shared" si="28"/>
        <v>453.17287223196445</v>
      </c>
      <c r="P234" s="4">
        <f t="shared" si="29"/>
        <v>398.84148294744608</v>
      </c>
      <c r="Q234" s="4">
        <f t="shared" si="30"/>
        <v>509.53487079744372</v>
      </c>
      <c r="R234" s="4">
        <f t="shared" si="34"/>
        <v>54.331389284518366</v>
      </c>
      <c r="S234" s="4">
        <f t="shared" si="35"/>
        <v>56.361998565479269</v>
      </c>
      <c r="V234" s="4">
        <f t="shared" si="27"/>
        <v>1496.8271277680356</v>
      </c>
      <c r="W234" s="4">
        <f t="shared" si="31"/>
        <v>56.361998565479269</v>
      </c>
      <c r="X234" s="5">
        <f t="shared" si="32"/>
        <v>1553.1891263335149</v>
      </c>
      <c r="Y234" s="5">
        <f t="shared" si="33"/>
        <v>1440.4651292025562</v>
      </c>
    </row>
    <row r="235" spans="2:25" x14ac:dyDescent="0.35">
      <c r="B235">
        <v>239</v>
      </c>
      <c r="D235">
        <v>1</v>
      </c>
      <c r="E235" s="3">
        <v>5229</v>
      </c>
      <c r="F235" s="3">
        <v>4499</v>
      </c>
      <c r="G235" s="3">
        <v>6024</v>
      </c>
      <c r="O235" s="4">
        <f t="shared" si="28"/>
        <v>358.76471595775052</v>
      </c>
      <c r="P235" s="4">
        <f t="shared" si="29"/>
        <v>317.36608273444642</v>
      </c>
      <c r="Q235" s="4">
        <f t="shared" si="30"/>
        <v>402.28546024689399</v>
      </c>
      <c r="R235" s="4">
        <f t="shared" si="34"/>
        <v>41.398633223304103</v>
      </c>
      <c r="S235" s="4">
        <f t="shared" si="35"/>
        <v>43.520744289143465</v>
      </c>
      <c r="V235" s="4">
        <f t="shared" si="27"/>
        <v>1591.2352840422495</v>
      </c>
      <c r="W235" s="4">
        <f t="shared" si="31"/>
        <v>43.520744289143465</v>
      </c>
      <c r="X235" s="5">
        <f t="shared" si="32"/>
        <v>1634.7560283313931</v>
      </c>
      <c r="Y235" s="5">
        <f t="shared" si="33"/>
        <v>1547.714539753106</v>
      </c>
    </row>
    <row r="236" spans="2:25" x14ac:dyDescent="0.35">
      <c r="B236">
        <v>240</v>
      </c>
      <c r="D236">
        <v>1</v>
      </c>
      <c r="E236" s="3">
        <v>5596</v>
      </c>
      <c r="F236" s="3">
        <v>4826</v>
      </c>
      <c r="G236" s="3">
        <v>6695</v>
      </c>
      <c r="O236" s="4">
        <f t="shared" si="28"/>
        <v>383.94479833612007</v>
      </c>
      <c r="P236" s="4">
        <f t="shared" si="29"/>
        <v>340.43314409345152</v>
      </c>
      <c r="Q236" s="4">
        <f t="shared" si="30"/>
        <v>447.09514547691816</v>
      </c>
      <c r="R236" s="4">
        <f t="shared" si="34"/>
        <v>43.511654242668556</v>
      </c>
      <c r="S236" s="4">
        <f t="shared" si="35"/>
        <v>63.15034714079809</v>
      </c>
      <c r="V236" s="4">
        <f t="shared" si="27"/>
        <v>1566.0552016638799</v>
      </c>
      <c r="W236" s="4">
        <f t="shared" si="31"/>
        <v>63.15034714079809</v>
      </c>
      <c r="X236" s="5">
        <f t="shared" si="32"/>
        <v>1629.2055488046781</v>
      </c>
      <c r="Y236" s="5">
        <f t="shared" si="33"/>
        <v>1502.9048545230817</v>
      </c>
    </row>
    <row r="237" spans="2:25" x14ac:dyDescent="0.35">
      <c r="B237">
        <v>241</v>
      </c>
      <c r="C237" t="s">
        <v>120</v>
      </c>
      <c r="D237">
        <v>1</v>
      </c>
      <c r="E237" s="3">
        <v>31899</v>
      </c>
      <c r="F237" s="3">
        <v>29934</v>
      </c>
      <c r="G237" s="3">
        <v>33789</v>
      </c>
      <c r="O237" s="4">
        <f t="shared" si="28"/>
        <v>2188.6088495575223</v>
      </c>
      <c r="P237" s="4">
        <f t="shared" si="29"/>
        <v>2111.5884242215866</v>
      </c>
      <c r="Q237" s="4">
        <f t="shared" si="30"/>
        <v>2256.4447902195052</v>
      </c>
      <c r="R237" s="4">
        <f t="shared" si="34"/>
        <v>77.02042533593567</v>
      </c>
      <c r="S237" s="4">
        <f t="shared" si="35"/>
        <v>67.835940661982931</v>
      </c>
      <c r="V237" s="4">
        <f t="shared" si="27"/>
        <v>-238.60884955752226</v>
      </c>
      <c r="W237" s="4">
        <f t="shared" si="31"/>
        <v>77.02042533593567</v>
      </c>
      <c r="X237" s="5">
        <f t="shared" si="32"/>
        <v>-161.58842422158659</v>
      </c>
      <c r="Y237" s="5">
        <f t="shared" si="33"/>
        <v>-315.62927489345793</v>
      </c>
    </row>
    <row r="238" spans="2:25" x14ac:dyDescent="0.35">
      <c r="B238">
        <v>242</v>
      </c>
      <c r="D238">
        <v>1</v>
      </c>
      <c r="E238" s="3">
        <v>29950</v>
      </c>
      <c r="F238" s="3">
        <v>27964</v>
      </c>
      <c r="G238" s="3">
        <v>31895</v>
      </c>
      <c r="O238" s="4">
        <f t="shared" si="28"/>
        <v>2054.8868316952817</v>
      </c>
      <c r="P238" s="4">
        <f t="shared" si="29"/>
        <v>1972.6217242911891</v>
      </c>
      <c r="Q238" s="4">
        <f t="shared" si="30"/>
        <v>2129.9626086611361</v>
      </c>
      <c r="R238" s="4">
        <f t="shared" si="34"/>
        <v>82.265107404092532</v>
      </c>
      <c r="S238" s="4">
        <f t="shared" si="35"/>
        <v>75.075776965854402</v>
      </c>
      <c r="V238" s="4">
        <f t="shared" si="27"/>
        <v>-104.88683169528167</v>
      </c>
      <c r="W238" s="4">
        <f t="shared" si="31"/>
        <v>82.265107404092532</v>
      </c>
      <c r="X238" s="5">
        <f t="shared" si="32"/>
        <v>-22.621724291189139</v>
      </c>
      <c r="Y238" s="5">
        <f t="shared" si="33"/>
        <v>-187.1519390993742</v>
      </c>
    </row>
    <row r="239" spans="2:25" x14ac:dyDescent="0.35">
      <c r="B239">
        <v>243</v>
      </c>
      <c r="C239" t="s">
        <v>121</v>
      </c>
      <c r="D239">
        <v>1</v>
      </c>
      <c r="E239" s="3">
        <v>19405</v>
      </c>
      <c r="F239" s="3">
        <v>17781</v>
      </c>
      <c r="G239" s="3">
        <v>21079</v>
      </c>
      <c r="O239" s="4">
        <f t="shared" si="28"/>
        <v>1331.3882794339545</v>
      </c>
      <c r="P239" s="4">
        <f t="shared" si="29"/>
        <v>1254.29791444792</v>
      </c>
      <c r="Q239" s="4">
        <f t="shared" si="30"/>
        <v>1407.6652085896876</v>
      </c>
      <c r="R239" s="4">
        <f t="shared" si="34"/>
        <v>77.090364986034501</v>
      </c>
      <c r="S239" s="4">
        <f t="shared" si="35"/>
        <v>76.276929155733114</v>
      </c>
      <c r="V239" s="4">
        <f t="shared" si="27"/>
        <v>618.61172056604551</v>
      </c>
      <c r="W239" s="4">
        <f t="shared" si="31"/>
        <v>77.090364986034501</v>
      </c>
      <c r="X239" s="5">
        <f t="shared" si="32"/>
        <v>695.70208555208001</v>
      </c>
      <c r="Y239" s="5">
        <f t="shared" si="33"/>
        <v>541.521355580011</v>
      </c>
    </row>
    <row r="240" spans="2:25" x14ac:dyDescent="0.35">
      <c r="B240">
        <v>244</v>
      </c>
      <c r="C240" t="s">
        <v>122</v>
      </c>
      <c r="D240">
        <v>1</v>
      </c>
      <c r="E240" s="3">
        <v>5993</v>
      </c>
      <c r="F240" s="3">
        <v>5111</v>
      </c>
      <c r="G240" s="3">
        <v>7073</v>
      </c>
      <c r="O240" s="4">
        <f t="shared" si="28"/>
        <v>411.18319807511926</v>
      </c>
      <c r="P240" s="4">
        <f t="shared" si="29"/>
        <v>360.53746362652936</v>
      </c>
      <c r="Q240" s="4">
        <f t="shared" si="30"/>
        <v>472.33815742468147</v>
      </c>
      <c r="R240" s="4">
        <f t="shared" si="34"/>
        <v>50.645734448589906</v>
      </c>
      <c r="S240" s="4">
        <f t="shared" si="35"/>
        <v>61.154959349562205</v>
      </c>
      <c r="V240" s="4">
        <f t="shared" si="27"/>
        <v>1538.8168019248808</v>
      </c>
      <c r="W240" s="4">
        <f t="shared" si="31"/>
        <v>61.154959349562205</v>
      </c>
      <c r="X240" s="5">
        <f t="shared" si="32"/>
        <v>1599.971761274443</v>
      </c>
      <c r="Y240" s="5">
        <f t="shared" si="33"/>
        <v>1477.6618425753186</v>
      </c>
    </row>
    <row r="241" spans="2:25" x14ac:dyDescent="0.35">
      <c r="B241">
        <v>245</v>
      </c>
      <c r="D241">
        <v>1</v>
      </c>
      <c r="E241" s="3">
        <v>4838</v>
      </c>
      <c r="F241" s="3">
        <v>4033</v>
      </c>
      <c r="G241" s="3">
        <v>5549</v>
      </c>
      <c r="O241" s="4">
        <f t="shared" si="28"/>
        <v>331.93797969087723</v>
      </c>
      <c r="P241" s="4">
        <f t="shared" si="29"/>
        <v>284.49375676106297</v>
      </c>
      <c r="Q241" s="4">
        <f t="shared" si="30"/>
        <v>370.56474417496923</v>
      </c>
      <c r="R241" s="4">
        <f t="shared" si="34"/>
        <v>47.444222929814259</v>
      </c>
      <c r="S241" s="4">
        <f t="shared" si="35"/>
        <v>38.626764484092007</v>
      </c>
      <c r="V241" s="4">
        <f t="shared" si="27"/>
        <v>1618.0620203091228</v>
      </c>
      <c r="W241" s="4">
        <f t="shared" si="31"/>
        <v>47.444222929814259</v>
      </c>
      <c r="X241" s="5">
        <f t="shared" si="32"/>
        <v>1665.506243238937</v>
      </c>
      <c r="Y241" s="5">
        <f t="shared" si="33"/>
        <v>1570.6177973793085</v>
      </c>
    </row>
    <row r="242" spans="2:25" x14ac:dyDescent="0.35">
      <c r="B242">
        <v>246</v>
      </c>
      <c r="D242">
        <v>1</v>
      </c>
      <c r="E242" s="3">
        <v>3258</v>
      </c>
      <c r="F242" s="3">
        <v>2544</v>
      </c>
      <c r="G242" s="3">
        <v>3992</v>
      </c>
      <c r="O242" s="4">
        <f t="shared" si="28"/>
        <v>223.53326536438155</v>
      </c>
      <c r="P242" s="4">
        <f t="shared" si="29"/>
        <v>179.45750488473698</v>
      </c>
      <c r="Q242" s="4">
        <f t="shared" si="30"/>
        <v>266.58757591394436</v>
      </c>
      <c r="R242" s="4">
        <f t="shared" si="34"/>
        <v>44.075760479644572</v>
      </c>
      <c r="S242" s="4">
        <f t="shared" si="35"/>
        <v>43.054310549562814</v>
      </c>
      <c r="V242" s="4">
        <f t="shared" si="27"/>
        <v>1726.4667346356184</v>
      </c>
      <c r="W242" s="4">
        <f t="shared" si="31"/>
        <v>44.075760479644572</v>
      </c>
      <c r="X242" s="5">
        <f t="shared" si="32"/>
        <v>1770.5424951152629</v>
      </c>
      <c r="Y242" s="5">
        <f t="shared" si="33"/>
        <v>1682.3909741559739</v>
      </c>
    </row>
    <row r="243" spans="2:25" x14ac:dyDescent="0.35">
      <c r="B243">
        <v>247</v>
      </c>
      <c r="D243">
        <v>1</v>
      </c>
      <c r="E243">
        <v>677</v>
      </c>
      <c r="F243">
        <v>394</v>
      </c>
      <c r="G243" s="3">
        <v>1042</v>
      </c>
      <c r="O243" s="4">
        <f t="shared" si="28"/>
        <v>46.449361771542762</v>
      </c>
      <c r="P243" s="4">
        <f t="shared" si="29"/>
        <v>27.793339986079548</v>
      </c>
      <c r="Q243" s="4">
        <f t="shared" si="30"/>
        <v>69.585233993569645</v>
      </c>
      <c r="R243" s="4">
        <f t="shared" si="34"/>
        <v>18.656021785463214</v>
      </c>
      <c r="S243" s="4">
        <f t="shared" si="35"/>
        <v>23.135872222026883</v>
      </c>
      <c r="V243" s="4">
        <f t="shared" si="27"/>
        <v>1903.5506382284573</v>
      </c>
      <c r="W243" s="4">
        <f t="shared" si="31"/>
        <v>23.135872222026883</v>
      </c>
      <c r="X243" s="5">
        <f t="shared" si="32"/>
        <v>1926.6865104504841</v>
      </c>
      <c r="Y243" s="5">
        <f t="shared" si="33"/>
        <v>1880.4147660064305</v>
      </c>
    </row>
    <row r="244" spans="2:25" x14ac:dyDescent="0.35">
      <c r="B244">
        <v>248</v>
      </c>
      <c r="D244">
        <v>1</v>
      </c>
      <c r="E244" s="3">
        <v>18807</v>
      </c>
      <c r="F244" s="3">
        <v>17175</v>
      </c>
      <c r="G244" s="3">
        <v>20443</v>
      </c>
      <c r="O244" s="4">
        <f t="shared" si="28"/>
        <v>1290.3591533787367</v>
      </c>
      <c r="P244" s="4">
        <f t="shared" si="29"/>
        <v>1211.5497823881124</v>
      </c>
      <c r="Q244" s="4">
        <f t="shared" si="30"/>
        <v>1365.1928392807527</v>
      </c>
      <c r="R244" s="4">
        <f t="shared" si="34"/>
        <v>78.809370990624302</v>
      </c>
      <c r="S244" s="4">
        <f t="shared" si="35"/>
        <v>74.833685902015986</v>
      </c>
      <c r="V244" s="4">
        <f t="shared" si="27"/>
        <v>659.64084662126334</v>
      </c>
      <c r="W244" s="4">
        <f t="shared" si="31"/>
        <v>78.809370990624302</v>
      </c>
      <c r="X244" s="5">
        <f t="shared" si="32"/>
        <v>738.45021761188764</v>
      </c>
      <c r="Y244" s="5">
        <f t="shared" si="33"/>
        <v>580.83147563063903</v>
      </c>
    </row>
    <row r="245" spans="2:25" x14ac:dyDescent="0.35">
      <c r="B245">
        <v>249</v>
      </c>
      <c r="C245" t="s">
        <v>123</v>
      </c>
      <c r="D245">
        <v>1</v>
      </c>
      <c r="E245" s="3">
        <v>11357</v>
      </c>
      <c r="F245" s="3">
        <v>9837</v>
      </c>
      <c r="G245" s="3">
        <v>12901</v>
      </c>
      <c r="O245" s="4">
        <f t="shared" si="28"/>
        <v>779.2103421557033</v>
      </c>
      <c r="P245" s="4">
        <f t="shared" si="29"/>
        <v>693.91646051539215</v>
      </c>
      <c r="Q245" s="4">
        <f t="shared" si="30"/>
        <v>861.53464851347599</v>
      </c>
      <c r="R245" s="4">
        <f t="shared" si="34"/>
        <v>85.293881640311156</v>
      </c>
      <c r="S245" s="4">
        <f t="shared" si="35"/>
        <v>82.324306357772684</v>
      </c>
      <c r="V245" s="4">
        <f t="shared" si="27"/>
        <v>1170.7896578442967</v>
      </c>
      <c r="W245" s="4">
        <f t="shared" si="31"/>
        <v>85.293881640311156</v>
      </c>
      <c r="X245" s="5">
        <f t="shared" si="32"/>
        <v>1256.0835394846079</v>
      </c>
      <c r="Y245" s="5">
        <f t="shared" si="33"/>
        <v>1085.4957762039855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DFA4A-DA7B-43C0-A1D5-035E2C1B285B}">
  <dimension ref="A1:Y245"/>
  <sheetViews>
    <sheetView zoomScale="55" zoomScaleNormal="55" workbookViewId="0">
      <selection activeCell="CZ7" activeCellId="1" sqref="CY6 CZ7"/>
    </sheetView>
  </sheetViews>
  <sheetFormatPr defaultRowHeight="14.5" x14ac:dyDescent="0.35"/>
  <sheetData>
    <row r="1" spans="1:25" x14ac:dyDescent="0.35">
      <c r="A1" s="1">
        <v>4636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J1">
        <f>(E2+J9)/4636</f>
        <v>13.223144952545297</v>
      </c>
      <c r="K1">
        <f>(F2+K9)/4636</f>
        <v>12.861194995685937</v>
      </c>
      <c r="L1">
        <f>(G2+L9)/4636</f>
        <v>13.585526315789474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V1" t="s">
        <v>8</v>
      </c>
      <c r="W1" t="s">
        <v>9</v>
      </c>
      <c r="X1" s="2" t="s">
        <v>7</v>
      </c>
      <c r="Y1" s="2" t="s">
        <v>6</v>
      </c>
    </row>
    <row r="2" spans="1:25" x14ac:dyDescent="0.35">
      <c r="B2">
        <v>6</v>
      </c>
      <c r="C2" t="s">
        <v>40</v>
      </c>
      <c r="D2">
        <v>1</v>
      </c>
      <c r="E2" s="3">
        <v>51557</v>
      </c>
      <c r="F2" s="3">
        <v>50206</v>
      </c>
      <c r="G2" s="3">
        <v>52911</v>
      </c>
      <c r="O2" s="4">
        <f>E2/$J$1</f>
        <v>3898.9968108967823</v>
      </c>
      <c r="P2" s="4">
        <f>F2/$K$1</f>
        <v>3903.6808023547364</v>
      </c>
      <c r="Q2" s="4">
        <f>G2/$L$1</f>
        <v>3894.6595641646486</v>
      </c>
      <c r="R2" s="4">
        <f>O2-MIN(P2:Q2)</f>
        <v>4.3372467321337353</v>
      </c>
      <c r="S2" s="4">
        <f>MAX(P2:Q2)-O2</f>
        <v>4.6839914579541073</v>
      </c>
      <c r="V2" s="4">
        <f t="shared" ref="V2:V65" si="0">1990-O2</f>
        <v>-1908.9968108967823</v>
      </c>
      <c r="W2" s="4">
        <f>MAX(R2:S2)</f>
        <v>4.6839914579541073</v>
      </c>
      <c r="X2" s="5">
        <f>V2+W2</f>
        <v>-1904.3128194388282</v>
      </c>
      <c r="Y2" s="5">
        <f>V2-W2</f>
        <v>-1913.6808023547364</v>
      </c>
    </row>
    <row r="3" spans="1:25" x14ac:dyDescent="0.35">
      <c r="B3">
        <v>7</v>
      </c>
      <c r="C3" t="s">
        <v>41</v>
      </c>
      <c r="D3">
        <v>0.8</v>
      </c>
      <c r="E3" s="3">
        <v>51328</v>
      </c>
      <c r="F3" s="3">
        <v>50004</v>
      </c>
      <c r="G3" s="3">
        <v>52630</v>
      </c>
      <c r="I3" t="s">
        <v>0</v>
      </c>
      <c r="J3" t="s">
        <v>3</v>
      </c>
      <c r="K3" t="s">
        <v>4</v>
      </c>
      <c r="L3" t="s">
        <v>5</v>
      </c>
      <c r="O3" s="4">
        <f t="shared" ref="O3:O66" si="1">E3/$J$1</f>
        <v>3881.6786917336162</v>
      </c>
      <c r="P3" s="4">
        <f t="shared" ref="P3:P66" si="2">F3/$K$1</f>
        <v>3887.974641296782</v>
      </c>
      <c r="Q3" s="4">
        <f t="shared" ref="Q3:Q66" si="3">G3/$L$1</f>
        <v>3873.9757869249393</v>
      </c>
      <c r="R3" s="4">
        <f>O3-MIN(P3:Q3)</f>
        <v>7.7029048086769762</v>
      </c>
      <c r="S3" s="4">
        <f>MAX(P3:Q3)-O3</f>
        <v>6.2959495631657774</v>
      </c>
      <c r="V3" s="4">
        <f t="shared" si="0"/>
        <v>-1891.6786917336162</v>
      </c>
      <c r="W3" s="4">
        <f t="shared" ref="W3:W66" si="4">MAX(R3:S3)</f>
        <v>7.7029048086769762</v>
      </c>
      <c r="X3" s="5">
        <f t="shared" ref="X3:X66" si="5">V3+W3</f>
        <v>-1883.9757869249393</v>
      </c>
      <c r="Y3" s="5">
        <f t="shared" ref="Y3:Y66" si="6">V3-W3</f>
        <v>-1899.3815965422932</v>
      </c>
    </row>
    <row r="4" spans="1:25" x14ac:dyDescent="0.35">
      <c r="B4">
        <v>8</v>
      </c>
      <c r="C4" t="s">
        <v>42</v>
      </c>
      <c r="D4">
        <v>1</v>
      </c>
      <c r="E4" s="3">
        <v>50460</v>
      </c>
      <c r="F4" s="3">
        <v>49208</v>
      </c>
      <c r="G4" s="3">
        <v>51729</v>
      </c>
      <c r="I4">
        <v>5</v>
      </c>
      <c r="J4" s="3">
        <v>71048</v>
      </c>
      <c r="K4" s="3">
        <v>69043</v>
      </c>
      <c r="L4" s="3">
        <v>73054</v>
      </c>
      <c r="O4" s="4">
        <f t="shared" si="1"/>
        <v>3816.0362138575101</v>
      </c>
      <c r="P4" s="4">
        <f t="shared" si="2"/>
        <v>3826.0830363357345</v>
      </c>
      <c r="Q4" s="4">
        <f t="shared" si="3"/>
        <v>3807.6552058111379</v>
      </c>
      <c r="R4" s="4">
        <f t="shared" ref="R4:R67" si="7">O4-MIN(P4:Q4)</f>
        <v>8.3810080463722443</v>
      </c>
      <c r="S4" s="4">
        <f t="shared" ref="S4:S67" si="8">MAX(P4:Q4)-O4</f>
        <v>10.046822478224385</v>
      </c>
      <c r="V4" s="4">
        <f t="shared" si="0"/>
        <v>-1826.0362138575101</v>
      </c>
      <c r="W4" s="4">
        <f t="shared" si="4"/>
        <v>10.046822478224385</v>
      </c>
      <c r="X4" s="5">
        <f t="shared" si="5"/>
        <v>-1815.9893913792857</v>
      </c>
      <c r="Y4" s="5">
        <f t="shared" si="6"/>
        <v>-1836.0830363357345</v>
      </c>
    </row>
    <row r="5" spans="1:25" x14ac:dyDescent="0.35">
      <c r="B5">
        <v>9</v>
      </c>
      <c r="C5" t="s">
        <v>43</v>
      </c>
      <c r="D5">
        <v>1</v>
      </c>
      <c r="E5" s="3">
        <v>48995</v>
      </c>
      <c r="F5" s="3">
        <v>47746</v>
      </c>
      <c r="G5" s="3">
        <v>50210</v>
      </c>
      <c r="O5" s="4">
        <f t="shared" si="1"/>
        <v>3705.2456261979528</v>
      </c>
      <c r="P5" s="4">
        <f t="shared" si="2"/>
        <v>3712.4077518469753</v>
      </c>
      <c r="Q5" s="4">
        <f t="shared" si="3"/>
        <v>3695.8450363196125</v>
      </c>
      <c r="R5" s="4">
        <f t="shared" si="7"/>
        <v>9.4005898783402699</v>
      </c>
      <c r="S5" s="4">
        <f t="shared" si="8"/>
        <v>7.1621256490225278</v>
      </c>
      <c r="V5" s="4">
        <f t="shared" si="0"/>
        <v>-1715.2456261979528</v>
      </c>
      <c r="W5" s="4">
        <f t="shared" si="4"/>
        <v>9.4005898783402699</v>
      </c>
      <c r="X5" s="5">
        <f t="shared" si="5"/>
        <v>-1705.8450363196125</v>
      </c>
      <c r="Y5" s="5">
        <f t="shared" si="6"/>
        <v>-1724.6462160762931</v>
      </c>
    </row>
    <row r="6" spans="1:25" x14ac:dyDescent="0.35">
      <c r="B6">
        <v>10</v>
      </c>
      <c r="C6" t="s">
        <v>44</v>
      </c>
      <c r="D6">
        <v>0.28999999999999998</v>
      </c>
      <c r="E6" s="3">
        <v>48871</v>
      </c>
      <c r="F6" s="3">
        <v>47622</v>
      </c>
      <c r="G6" s="3">
        <v>50085</v>
      </c>
      <c r="O6" s="4">
        <f t="shared" si="1"/>
        <v>3695.8681293585091</v>
      </c>
      <c r="P6" s="4">
        <f t="shared" si="2"/>
        <v>3702.7663460490235</v>
      </c>
      <c r="Q6" s="4">
        <f t="shared" si="3"/>
        <v>3686.6440677966102</v>
      </c>
      <c r="R6" s="4">
        <f t="shared" si="7"/>
        <v>9.2240615618989068</v>
      </c>
      <c r="S6" s="4">
        <f t="shared" si="8"/>
        <v>6.8982166905143458</v>
      </c>
      <c r="V6" s="4">
        <f t="shared" si="0"/>
        <v>-1705.8681293585091</v>
      </c>
      <c r="W6" s="4">
        <f t="shared" si="4"/>
        <v>9.2240615618989068</v>
      </c>
      <c r="X6" s="5">
        <f t="shared" si="5"/>
        <v>-1696.6440677966102</v>
      </c>
      <c r="Y6" s="5">
        <f t="shared" si="6"/>
        <v>-1715.092190920408</v>
      </c>
    </row>
    <row r="7" spans="1:25" x14ac:dyDescent="0.35">
      <c r="B7">
        <v>11</v>
      </c>
      <c r="C7" t="s">
        <v>45</v>
      </c>
      <c r="D7">
        <v>1</v>
      </c>
      <c r="E7" s="3">
        <v>48572</v>
      </c>
      <c r="F7" s="3">
        <v>47287</v>
      </c>
      <c r="G7" s="3">
        <v>49812</v>
      </c>
      <c r="J7" s="3">
        <f>(J4+E2)/2</f>
        <v>61302.5</v>
      </c>
      <c r="K7" s="3">
        <f>(K4+F2)/2</f>
        <v>59624.5</v>
      </c>
      <c r="L7" s="3">
        <f>(L4+G2)/2</f>
        <v>62982.5</v>
      </c>
      <c r="O7" s="4">
        <f t="shared" si="1"/>
        <v>3673.2562619795281</v>
      </c>
      <c r="P7" s="4">
        <f t="shared" si="2"/>
        <v>3676.7189997400396</v>
      </c>
      <c r="Q7" s="4">
        <f t="shared" si="3"/>
        <v>3666.5491525423727</v>
      </c>
      <c r="R7" s="4">
        <f t="shared" si="7"/>
        <v>6.7071094371553954</v>
      </c>
      <c r="S7" s="4">
        <f t="shared" si="8"/>
        <v>3.4627377605115726</v>
      </c>
      <c r="V7" s="4">
        <f t="shared" si="0"/>
        <v>-1683.2562619795281</v>
      </c>
      <c r="W7" s="4">
        <f t="shared" si="4"/>
        <v>6.7071094371553954</v>
      </c>
      <c r="X7" s="5">
        <f t="shared" si="5"/>
        <v>-1676.5491525423727</v>
      </c>
      <c r="Y7" s="5">
        <f t="shared" si="6"/>
        <v>-1689.9633714166835</v>
      </c>
    </row>
    <row r="8" spans="1:25" x14ac:dyDescent="0.35">
      <c r="B8">
        <v>12</v>
      </c>
      <c r="C8" t="s">
        <v>46</v>
      </c>
      <c r="D8">
        <v>1</v>
      </c>
      <c r="E8" s="3">
        <v>48142</v>
      </c>
      <c r="F8" s="3">
        <v>46813</v>
      </c>
      <c r="G8" s="3">
        <v>49445</v>
      </c>
      <c r="O8" s="4">
        <f t="shared" si="1"/>
        <v>3640.7375229395211</v>
      </c>
      <c r="P8" s="4">
        <f t="shared" si="2"/>
        <v>3639.863948544642</v>
      </c>
      <c r="Q8" s="4">
        <f t="shared" si="3"/>
        <v>3639.5351089588376</v>
      </c>
      <c r="R8" s="4">
        <f t="shared" si="7"/>
        <v>1.2024139806835592</v>
      </c>
      <c r="S8" s="4">
        <f t="shared" si="8"/>
        <v>-0.87357439487914235</v>
      </c>
      <c r="V8" s="4">
        <f t="shared" si="0"/>
        <v>-1650.7375229395211</v>
      </c>
      <c r="W8" s="4">
        <f t="shared" si="4"/>
        <v>1.2024139806835592</v>
      </c>
      <c r="X8" s="5">
        <f t="shared" si="5"/>
        <v>-1649.5351089588376</v>
      </c>
      <c r="Y8" s="5">
        <f t="shared" si="6"/>
        <v>-1651.9399369202047</v>
      </c>
    </row>
    <row r="9" spans="1:25" x14ac:dyDescent="0.35">
      <c r="B9">
        <v>13</v>
      </c>
      <c r="C9" t="s">
        <v>47</v>
      </c>
      <c r="D9">
        <v>1</v>
      </c>
      <c r="E9" s="3">
        <v>35282</v>
      </c>
      <c r="F9" s="3">
        <v>33662</v>
      </c>
      <c r="G9" s="3">
        <v>36917</v>
      </c>
      <c r="J9" s="3">
        <f>J7-E2</f>
        <v>9745.5</v>
      </c>
      <c r="K9" s="3">
        <f>K7-F2</f>
        <v>9418.5</v>
      </c>
      <c r="L9" s="3">
        <f>L7-G2</f>
        <v>10071.5</v>
      </c>
      <c r="O9" s="4">
        <f t="shared" si="1"/>
        <v>2668.2003507197915</v>
      </c>
      <c r="P9" s="4">
        <f t="shared" si="2"/>
        <v>2617.3306610537616</v>
      </c>
      <c r="Q9" s="4">
        <f t="shared" si="3"/>
        <v>2717.3772397094431</v>
      </c>
      <c r="R9" s="4">
        <f t="shared" si="7"/>
        <v>50.869689666029899</v>
      </c>
      <c r="S9" s="4">
        <f t="shared" si="8"/>
        <v>49.176888989651616</v>
      </c>
      <c r="V9" s="4">
        <f t="shared" si="0"/>
        <v>-678.20035071979146</v>
      </c>
      <c r="W9" s="4">
        <f t="shared" si="4"/>
        <v>50.869689666029899</v>
      </c>
      <c r="X9" s="5">
        <f t="shared" si="5"/>
        <v>-627.33066105376156</v>
      </c>
      <c r="Y9" s="5">
        <f t="shared" si="6"/>
        <v>-729.07004038582136</v>
      </c>
    </row>
    <row r="10" spans="1:25" x14ac:dyDescent="0.35">
      <c r="B10">
        <v>14</v>
      </c>
      <c r="C10" t="s">
        <v>48</v>
      </c>
      <c r="D10">
        <v>1</v>
      </c>
      <c r="E10" s="3">
        <v>28891</v>
      </c>
      <c r="F10" s="3">
        <v>27240</v>
      </c>
      <c r="G10" s="3">
        <v>30540</v>
      </c>
      <c r="O10" s="4">
        <f t="shared" si="1"/>
        <v>2184.8811386158804</v>
      </c>
      <c r="P10" s="4">
        <f t="shared" si="2"/>
        <v>2117.9991446469153</v>
      </c>
      <c r="Q10" s="4">
        <f t="shared" si="3"/>
        <v>2247.9806295399517</v>
      </c>
      <c r="R10" s="4">
        <f t="shared" si="7"/>
        <v>66.881993968965162</v>
      </c>
      <c r="S10" s="4">
        <f t="shared" si="8"/>
        <v>63.099490924071233</v>
      </c>
      <c r="V10" s="4">
        <f t="shared" si="0"/>
        <v>-194.88113861588045</v>
      </c>
      <c r="W10" s="4">
        <f t="shared" si="4"/>
        <v>66.881993968965162</v>
      </c>
      <c r="X10" s="5">
        <f t="shared" si="5"/>
        <v>-127.99914464691528</v>
      </c>
      <c r="Y10" s="5">
        <f t="shared" si="6"/>
        <v>-261.76313258484561</v>
      </c>
    </row>
    <row r="11" spans="1:25" x14ac:dyDescent="0.35">
      <c r="B11">
        <v>15</v>
      </c>
      <c r="C11" t="s">
        <v>49</v>
      </c>
      <c r="D11">
        <v>1</v>
      </c>
      <c r="E11" s="3">
        <v>23729</v>
      </c>
      <c r="F11" s="3">
        <v>22151</v>
      </c>
      <c r="G11" s="3">
        <v>25314</v>
      </c>
      <c r="O11" s="4">
        <f t="shared" si="1"/>
        <v>1794.5050201867787</v>
      </c>
      <c r="P11" s="4">
        <f t="shared" si="2"/>
        <v>1722.312740568055</v>
      </c>
      <c r="Q11" s="4">
        <f t="shared" si="3"/>
        <v>1863.3065375302663</v>
      </c>
      <c r="R11" s="4">
        <f t="shared" si="7"/>
        <v>72.19227961872366</v>
      </c>
      <c r="S11" s="4">
        <f t="shared" si="8"/>
        <v>68.801517343487603</v>
      </c>
      <c r="V11" s="4">
        <f t="shared" si="0"/>
        <v>195.49497981322133</v>
      </c>
      <c r="W11" s="4">
        <f t="shared" si="4"/>
        <v>72.19227961872366</v>
      </c>
      <c r="X11" s="5">
        <f t="shared" si="5"/>
        <v>267.68725943194499</v>
      </c>
      <c r="Y11" s="5">
        <f t="shared" si="6"/>
        <v>123.30270019449767</v>
      </c>
    </row>
    <row r="12" spans="1:25" x14ac:dyDescent="0.35">
      <c r="B12">
        <v>16</v>
      </c>
      <c r="C12" t="s">
        <v>50</v>
      </c>
      <c r="D12">
        <v>1</v>
      </c>
      <c r="E12" s="3">
        <v>5884</v>
      </c>
      <c r="F12" s="3">
        <v>5418</v>
      </c>
      <c r="G12" s="3">
        <v>6592</v>
      </c>
      <c r="O12" s="4">
        <f t="shared" si="1"/>
        <v>444.97735002650791</v>
      </c>
      <c r="P12" s="4">
        <f t="shared" si="2"/>
        <v>421.26723075245911</v>
      </c>
      <c r="Q12" s="4">
        <f t="shared" si="3"/>
        <v>485.22227602905565</v>
      </c>
      <c r="R12" s="4">
        <f t="shared" si="7"/>
        <v>23.710119274048793</v>
      </c>
      <c r="S12" s="4">
        <f t="shared" si="8"/>
        <v>40.244926002547743</v>
      </c>
      <c r="V12" s="4">
        <f t="shared" si="0"/>
        <v>1545.0226499734922</v>
      </c>
      <c r="W12" s="4">
        <f t="shared" si="4"/>
        <v>40.244926002547743</v>
      </c>
      <c r="X12" s="5">
        <f t="shared" si="5"/>
        <v>1585.26757597604</v>
      </c>
      <c r="Y12" s="5">
        <f t="shared" si="6"/>
        <v>1504.7777239709444</v>
      </c>
    </row>
    <row r="13" spans="1:25" x14ac:dyDescent="0.35">
      <c r="B13">
        <v>17</v>
      </c>
      <c r="C13" t="s">
        <v>51</v>
      </c>
      <c r="D13">
        <v>1</v>
      </c>
      <c r="E13" s="3">
        <v>5556</v>
      </c>
      <c r="F13" s="3">
        <v>5132</v>
      </c>
      <c r="G13" s="3">
        <v>6240</v>
      </c>
      <c r="O13" s="4">
        <f t="shared" si="1"/>
        <v>420.17235838668898</v>
      </c>
      <c r="P13" s="4">
        <f t="shared" si="2"/>
        <v>399.02979479911778</v>
      </c>
      <c r="Q13" s="4">
        <f t="shared" si="3"/>
        <v>459.31234866828083</v>
      </c>
      <c r="R13" s="4">
        <f t="shared" si="7"/>
        <v>21.142563587571203</v>
      </c>
      <c r="S13" s="4">
        <f t="shared" si="8"/>
        <v>39.139990281591849</v>
      </c>
      <c r="V13" s="4">
        <f t="shared" si="0"/>
        <v>1569.827641613311</v>
      </c>
      <c r="W13" s="4">
        <f t="shared" si="4"/>
        <v>39.139990281591849</v>
      </c>
      <c r="X13" s="5">
        <f t="shared" si="5"/>
        <v>1608.9676318949028</v>
      </c>
      <c r="Y13" s="5">
        <f t="shared" si="6"/>
        <v>1530.6876513317193</v>
      </c>
    </row>
    <row r="14" spans="1:25" x14ac:dyDescent="0.35">
      <c r="B14">
        <v>18</v>
      </c>
      <c r="D14">
        <v>0.32</v>
      </c>
      <c r="E14" s="3">
        <v>5409</v>
      </c>
      <c r="F14" s="3">
        <v>5051</v>
      </c>
      <c r="G14" s="3">
        <v>5782</v>
      </c>
      <c r="O14" s="4">
        <f t="shared" si="1"/>
        <v>409.05548713347741</v>
      </c>
      <c r="P14" s="4">
        <f t="shared" si="2"/>
        <v>392.73177972142321</v>
      </c>
      <c r="Q14" s="4">
        <f t="shared" si="3"/>
        <v>425.59999999999997</v>
      </c>
      <c r="R14" s="4">
        <f t="shared" si="7"/>
        <v>16.323707412054205</v>
      </c>
      <c r="S14" s="4">
        <f t="shared" si="8"/>
        <v>16.544512866522552</v>
      </c>
      <c r="V14" s="4">
        <f t="shared" si="0"/>
        <v>1580.9445128665225</v>
      </c>
      <c r="W14" s="4">
        <f t="shared" si="4"/>
        <v>16.544512866522552</v>
      </c>
      <c r="X14" s="5">
        <f t="shared" si="5"/>
        <v>1597.4890257330451</v>
      </c>
      <c r="Y14" s="5">
        <f t="shared" si="6"/>
        <v>1564.3999999999999</v>
      </c>
    </row>
    <row r="15" spans="1:25" x14ac:dyDescent="0.35">
      <c r="B15">
        <v>19</v>
      </c>
      <c r="D15">
        <v>0.08</v>
      </c>
      <c r="E15" s="3">
        <v>5343</v>
      </c>
      <c r="F15" s="3">
        <v>4979</v>
      </c>
      <c r="G15" s="3">
        <v>5716</v>
      </c>
      <c r="O15" s="4">
        <f t="shared" si="1"/>
        <v>404.06423881570902</v>
      </c>
      <c r="P15" s="4">
        <f t="shared" si="2"/>
        <v>387.13354409680585</v>
      </c>
      <c r="Q15" s="4">
        <f t="shared" si="3"/>
        <v>420.74188861985471</v>
      </c>
      <c r="R15" s="4">
        <f t="shared" si="7"/>
        <v>16.930694718903169</v>
      </c>
      <c r="S15" s="4">
        <f t="shared" si="8"/>
        <v>16.677649804145688</v>
      </c>
      <c r="V15" s="4">
        <f t="shared" si="0"/>
        <v>1585.9357611842911</v>
      </c>
      <c r="W15" s="4">
        <f t="shared" si="4"/>
        <v>16.930694718903169</v>
      </c>
      <c r="X15" s="5">
        <f t="shared" si="5"/>
        <v>1602.8664559031943</v>
      </c>
      <c r="Y15" s="5">
        <f t="shared" si="6"/>
        <v>1569.0050664653879</v>
      </c>
    </row>
    <row r="16" spans="1:25" x14ac:dyDescent="0.35">
      <c r="B16">
        <v>20</v>
      </c>
      <c r="D16">
        <v>0.06</v>
      </c>
      <c r="E16" s="3">
        <v>5206</v>
      </c>
      <c r="F16" s="3">
        <v>4806</v>
      </c>
      <c r="G16" s="3">
        <v>5592</v>
      </c>
      <c r="O16" s="4">
        <f t="shared" si="1"/>
        <v>393.70361730761391</v>
      </c>
      <c r="P16" s="4">
        <f t="shared" si="2"/>
        <v>373.68222794321127</v>
      </c>
      <c r="Q16" s="4">
        <f t="shared" si="3"/>
        <v>411.61452784503632</v>
      </c>
      <c r="R16" s="4">
        <f t="shared" si="7"/>
        <v>20.021389364402637</v>
      </c>
      <c r="S16" s="4">
        <f t="shared" si="8"/>
        <v>17.91091053742241</v>
      </c>
      <c r="V16" s="4">
        <f t="shared" si="0"/>
        <v>1596.296382692386</v>
      </c>
      <c r="W16" s="4">
        <f t="shared" si="4"/>
        <v>20.021389364402637</v>
      </c>
      <c r="X16" s="5">
        <f t="shared" si="5"/>
        <v>1616.3177720567887</v>
      </c>
      <c r="Y16" s="5">
        <f t="shared" si="6"/>
        <v>1576.2749933279833</v>
      </c>
    </row>
    <row r="17" spans="2:25" x14ac:dyDescent="0.35">
      <c r="B17">
        <v>21</v>
      </c>
      <c r="D17">
        <v>0.04</v>
      </c>
      <c r="E17" s="3">
        <v>5144</v>
      </c>
      <c r="F17" s="3">
        <v>4737</v>
      </c>
      <c r="G17" s="3">
        <v>5548</v>
      </c>
      <c r="O17" s="4">
        <f t="shared" si="1"/>
        <v>389.01486888789202</v>
      </c>
      <c r="P17" s="4">
        <f t="shared" si="2"/>
        <v>368.31725213628624</v>
      </c>
      <c r="Q17" s="4">
        <f t="shared" si="3"/>
        <v>408.37578692493946</v>
      </c>
      <c r="R17" s="4">
        <f t="shared" si="7"/>
        <v>20.697616751605779</v>
      </c>
      <c r="S17" s="4">
        <f t="shared" si="8"/>
        <v>19.360918037047441</v>
      </c>
      <c r="V17" s="4">
        <f t="shared" si="0"/>
        <v>1600.9851311121079</v>
      </c>
      <c r="W17" s="4">
        <f t="shared" si="4"/>
        <v>20.697616751605779</v>
      </c>
      <c r="X17" s="5">
        <f t="shared" si="5"/>
        <v>1621.6827478637138</v>
      </c>
      <c r="Y17" s="5">
        <f t="shared" si="6"/>
        <v>1580.287514360502</v>
      </c>
    </row>
    <row r="18" spans="2:25" x14ac:dyDescent="0.35">
      <c r="B18">
        <v>22</v>
      </c>
      <c r="D18">
        <v>0.13</v>
      </c>
      <c r="E18" s="3">
        <v>4986</v>
      </c>
      <c r="F18" s="3">
        <v>4488</v>
      </c>
      <c r="G18" s="3">
        <v>5465</v>
      </c>
      <c r="O18" s="4">
        <f t="shared" si="1"/>
        <v>377.0661229150524</v>
      </c>
      <c r="P18" s="4">
        <f t="shared" si="2"/>
        <v>348.95668726781776</v>
      </c>
      <c r="Q18" s="4">
        <f t="shared" si="3"/>
        <v>402.26634382566584</v>
      </c>
      <c r="R18" s="4">
        <f t="shared" si="7"/>
        <v>28.109435647234648</v>
      </c>
      <c r="S18" s="4">
        <f t="shared" si="8"/>
        <v>25.200220910613439</v>
      </c>
      <c r="V18" s="4">
        <f t="shared" si="0"/>
        <v>1612.9338770849477</v>
      </c>
      <c r="W18" s="4">
        <f t="shared" si="4"/>
        <v>28.109435647234648</v>
      </c>
      <c r="X18" s="5">
        <f t="shared" si="5"/>
        <v>1641.0433127321824</v>
      </c>
      <c r="Y18" s="5">
        <f t="shared" si="6"/>
        <v>1584.8244414377129</v>
      </c>
    </row>
    <row r="19" spans="2:25" x14ac:dyDescent="0.35">
      <c r="B19">
        <v>23</v>
      </c>
      <c r="C19" t="s">
        <v>52</v>
      </c>
      <c r="D19">
        <v>1</v>
      </c>
      <c r="E19" s="3">
        <v>4339</v>
      </c>
      <c r="F19" s="3">
        <v>3570</v>
      </c>
      <c r="G19" s="3">
        <v>5036</v>
      </c>
      <c r="O19" s="4">
        <f t="shared" si="1"/>
        <v>328.13676440601932</v>
      </c>
      <c r="P19" s="4">
        <f t="shared" si="2"/>
        <v>277.57918305394594</v>
      </c>
      <c r="Q19" s="4">
        <f t="shared" si="3"/>
        <v>370.68861985472154</v>
      </c>
      <c r="R19" s="4">
        <f t="shared" si="7"/>
        <v>50.557581352073385</v>
      </c>
      <c r="S19" s="4">
        <f t="shared" si="8"/>
        <v>42.551855448702213</v>
      </c>
      <c r="V19" s="4">
        <f t="shared" si="0"/>
        <v>1661.8632355939808</v>
      </c>
      <c r="W19" s="4">
        <f t="shared" si="4"/>
        <v>50.557581352073385</v>
      </c>
      <c r="X19" s="5">
        <f t="shared" si="5"/>
        <v>1712.4208169460542</v>
      </c>
      <c r="Y19" s="5">
        <f t="shared" si="6"/>
        <v>1611.3056542419074</v>
      </c>
    </row>
    <row r="20" spans="2:25" x14ac:dyDescent="0.35">
      <c r="B20">
        <v>24</v>
      </c>
      <c r="D20">
        <v>1</v>
      </c>
      <c r="E20">
        <v>833</v>
      </c>
      <c r="F20">
        <v>504</v>
      </c>
      <c r="G20" s="3">
        <v>1296</v>
      </c>
      <c r="O20" s="4">
        <f t="shared" si="1"/>
        <v>62.995603768198691</v>
      </c>
      <c r="P20" s="4">
        <f t="shared" si="2"/>
        <v>39.187649372321779</v>
      </c>
      <c r="Q20" s="4">
        <f t="shared" si="3"/>
        <v>95.395641646489096</v>
      </c>
      <c r="R20" s="4">
        <f t="shared" si="7"/>
        <v>23.807954395876912</v>
      </c>
      <c r="S20" s="4">
        <f t="shared" si="8"/>
        <v>32.400037878290405</v>
      </c>
      <c r="V20" s="4">
        <f t="shared" si="0"/>
        <v>1927.0043962318014</v>
      </c>
      <c r="W20" s="4">
        <f t="shared" si="4"/>
        <v>32.400037878290405</v>
      </c>
      <c r="X20" s="5">
        <f t="shared" si="5"/>
        <v>1959.4044341100919</v>
      </c>
      <c r="Y20" s="5">
        <f t="shared" si="6"/>
        <v>1894.6043583535109</v>
      </c>
    </row>
    <row r="21" spans="2:25" x14ac:dyDescent="0.35">
      <c r="B21">
        <v>25</v>
      </c>
      <c r="D21">
        <v>1</v>
      </c>
      <c r="E21">
        <v>546</v>
      </c>
      <c r="F21">
        <v>239</v>
      </c>
      <c r="G21">
        <v>847</v>
      </c>
      <c r="O21" s="4">
        <f t="shared" si="1"/>
        <v>41.291236083357127</v>
      </c>
      <c r="P21" s="4">
        <f t="shared" si="2"/>
        <v>18.583032142827193</v>
      </c>
      <c r="Q21" s="4">
        <f t="shared" si="3"/>
        <v>62.345762711864403</v>
      </c>
      <c r="R21" s="4">
        <f t="shared" si="7"/>
        <v>22.708203940529934</v>
      </c>
      <c r="S21" s="4">
        <f t="shared" si="8"/>
        <v>21.054526628507276</v>
      </c>
      <c r="V21" s="4">
        <f t="shared" si="0"/>
        <v>1948.708763916643</v>
      </c>
      <c r="W21" s="4">
        <f t="shared" si="4"/>
        <v>22.708203940529934</v>
      </c>
      <c r="X21" s="5">
        <f t="shared" si="5"/>
        <v>1971.4169678571729</v>
      </c>
      <c r="Y21" s="5">
        <f t="shared" si="6"/>
        <v>1926.000559976113</v>
      </c>
    </row>
    <row r="22" spans="2:25" x14ac:dyDescent="0.35">
      <c r="B22">
        <v>26</v>
      </c>
      <c r="D22">
        <v>1</v>
      </c>
      <c r="E22">
        <v>578</v>
      </c>
      <c r="F22">
        <v>255</v>
      </c>
      <c r="G22">
        <v>925</v>
      </c>
      <c r="O22" s="4">
        <f t="shared" si="1"/>
        <v>43.711235267729705</v>
      </c>
      <c r="P22" s="4">
        <f t="shared" si="2"/>
        <v>19.827084503853282</v>
      </c>
      <c r="Q22" s="4">
        <f t="shared" si="3"/>
        <v>68.087167070217916</v>
      </c>
      <c r="R22" s="4">
        <f t="shared" si="7"/>
        <v>23.884150763876423</v>
      </c>
      <c r="S22" s="4">
        <f t="shared" si="8"/>
        <v>24.375931802488211</v>
      </c>
      <c r="V22" s="4">
        <f t="shared" si="0"/>
        <v>1946.2887647322702</v>
      </c>
      <c r="W22" s="4">
        <f t="shared" si="4"/>
        <v>24.375931802488211</v>
      </c>
      <c r="X22" s="5">
        <f t="shared" si="5"/>
        <v>1970.6646965347584</v>
      </c>
      <c r="Y22" s="5">
        <f t="shared" si="6"/>
        <v>1921.9128329297821</v>
      </c>
    </row>
    <row r="23" spans="2:25" x14ac:dyDescent="0.35">
      <c r="B23">
        <v>27</v>
      </c>
      <c r="D23">
        <v>0.09</v>
      </c>
      <c r="E23" s="3">
        <v>5084</v>
      </c>
      <c r="F23" s="3">
        <v>4592</v>
      </c>
      <c r="G23" s="3">
        <v>5546</v>
      </c>
      <c r="O23" s="4">
        <f t="shared" si="1"/>
        <v>384.47737041719341</v>
      </c>
      <c r="P23" s="4">
        <f t="shared" si="2"/>
        <v>357.0430276144873</v>
      </c>
      <c r="Q23" s="4">
        <f t="shared" si="3"/>
        <v>408.2285714285714</v>
      </c>
      <c r="R23" s="4">
        <f t="shared" si="7"/>
        <v>27.434342802706112</v>
      </c>
      <c r="S23" s="4">
        <f t="shared" si="8"/>
        <v>23.751201011377987</v>
      </c>
      <c r="V23" s="4">
        <f t="shared" si="0"/>
        <v>1605.5226295828065</v>
      </c>
      <c r="W23" s="4">
        <f t="shared" si="4"/>
        <v>27.434342802706112</v>
      </c>
      <c r="X23" s="5">
        <f t="shared" si="5"/>
        <v>1632.9569723855127</v>
      </c>
      <c r="Y23" s="5">
        <f t="shared" si="6"/>
        <v>1578.0882867801004</v>
      </c>
    </row>
    <row r="24" spans="2:25" x14ac:dyDescent="0.35">
      <c r="B24">
        <v>28</v>
      </c>
      <c r="D24">
        <v>1</v>
      </c>
      <c r="E24" s="3">
        <v>1241</v>
      </c>
      <c r="F24">
        <v>783</v>
      </c>
      <c r="G24" s="3">
        <v>1770</v>
      </c>
      <c r="O24" s="4">
        <f t="shared" si="1"/>
        <v>93.850593368949063</v>
      </c>
      <c r="P24" s="4">
        <f t="shared" si="2"/>
        <v>60.880812417714189</v>
      </c>
      <c r="Q24" s="4">
        <f t="shared" si="3"/>
        <v>130.28571428571428</v>
      </c>
      <c r="R24" s="4">
        <f t="shared" si="7"/>
        <v>32.969780951234874</v>
      </c>
      <c r="S24" s="4">
        <f t="shared" si="8"/>
        <v>36.435120916765214</v>
      </c>
      <c r="V24" s="4">
        <f t="shared" si="0"/>
        <v>1896.1494066310509</v>
      </c>
      <c r="W24" s="4">
        <f t="shared" si="4"/>
        <v>36.435120916765214</v>
      </c>
      <c r="X24" s="5">
        <f t="shared" si="5"/>
        <v>1932.5845275478162</v>
      </c>
      <c r="Y24" s="5">
        <f t="shared" si="6"/>
        <v>1859.7142857142856</v>
      </c>
    </row>
    <row r="25" spans="2:25" x14ac:dyDescent="0.35">
      <c r="B25">
        <v>29</v>
      </c>
      <c r="D25">
        <v>1</v>
      </c>
      <c r="E25">
        <v>690</v>
      </c>
      <c r="F25">
        <v>433</v>
      </c>
      <c r="G25">
        <v>998</v>
      </c>
      <c r="O25" s="4">
        <f t="shared" si="1"/>
        <v>52.181232413033726</v>
      </c>
      <c r="P25" s="4">
        <f t="shared" si="2"/>
        <v>33.667167020268515</v>
      </c>
      <c r="Q25" s="4">
        <f t="shared" si="3"/>
        <v>73.460532687651323</v>
      </c>
      <c r="R25" s="4">
        <f t="shared" si="7"/>
        <v>18.514065392765211</v>
      </c>
      <c r="S25" s="4">
        <f t="shared" si="8"/>
        <v>21.279300274617597</v>
      </c>
      <c r="V25" s="4">
        <f t="shared" si="0"/>
        <v>1937.8187675869663</v>
      </c>
      <c r="W25" s="4">
        <f t="shared" si="4"/>
        <v>21.279300274617597</v>
      </c>
      <c r="X25" s="5">
        <f t="shared" si="5"/>
        <v>1959.0980678615838</v>
      </c>
      <c r="Y25" s="5">
        <f t="shared" si="6"/>
        <v>1916.5394673123487</v>
      </c>
    </row>
    <row r="26" spans="2:25" x14ac:dyDescent="0.35">
      <c r="B26">
        <v>30</v>
      </c>
      <c r="D26">
        <v>0.39</v>
      </c>
      <c r="E26">
        <v>587</v>
      </c>
      <c r="F26">
        <v>337</v>
      </c>
      <c r="G26">
        <v>861</v>
      </c>
      <c r="O26" s="4">
        <f t="shared" si="1"/>
        <v>44.391860038334492</v>
      </c>
      <c r="P26" s="4">
        <f t="shared" si="2"/>
        <v>26.202852854111985</v>
      </c>
      <c r="Q26" s="4">
        <f t="shared" si="3"/>
        <v>63.376271186440675</v>
      </c>
      <c r="R26" s="4">
        <f t="shared" si="7"/>
        <v>18.189007184222508</v>
      </c>
      <c r="S26" s="4">
        <f t="shared" si="8"/>
        <v>18.984411148106183</v>
      </c>
      <c r="V26" s="4">
        <f t="shared" si="0"/>
        <v>1945.6081399616655</v>
      </c>
      <c r="W26" s="4">
        <f t="shared" si="4"/>
        <v>18.984411148106183</v>
      </c>
      <c r="X26" s="5">
        <f t="shared" si="5"/>
        <v>1964.5925511097716</v>
      </c>
      <c r="Y26" s="5">
        <f t="shared" si="6"/>
        <v>1926.6237288135594</v>
      </c>
    </row>
    <row r="27" spans="2:25" x14ac:dyDescent="0.35">
      <c r="B27">
        <v>31</v>
      </c>
      <c r="D27">
        <v>1</v>
      </c>
      <c r="E27" s="3">
        <v>4829</v>
      </c>
      <c r="F27" s="3">
        <v>4315</v>
      </c>
      <c r="G27" s="3">
        <v>5287</v>
      </c>
      <c r="O27" s="4">
        <f t="shared" si="1"/>
        <v>365.19300191672443</v>
      </c>
      <c r="P27" s="4">
        <f t="shared" si="2"/>
        <v>335.50537111422318</v>
      </c>
      <c r="Q27" s="4">
        <f t="shared" si="3"/>
        <v>389.1641646489104</v>
      </c>
      <c r="R27" s="4">
        <f t="shared" si="7"/>
        <v>29.687630802501246</v>
      </c>
      <c r="S27" s="4">
        <f t="shared" si="8"/>
        <v>23.971162732185974</v>
      </c>
      <c r="V27" s="4">
        <f t="shared" si="0"/>
        <v>1624.8069980832756</v>
      </c>
      <c r="W27" s="4">
        <f t="shared" si="4"/>
        <v>29.687630802501246</v>
      </c>
      <c r="X27" s="5">
        <f t="shared" si="5"/>
        <v>1654.4946288857768</v>
      </c>
      <c r="Y27" s="5">
        <f t="shared" si="6"/>
        <v>1595.1193672807744</v>
      </c>
    </row>
    <row r="28" spans="2:25" x14ac:dyDescent="0.35">
      <c r="B28">
        <v>32</v>
      </c>
      <c r="D28">
        <v>0.4</v>
      </c>
      <c r="E28" s="3">
        <v>4702</v>
      </c>
      <c r="F28" s="3">
        <v>4131</v>
      </c>
      <c r="G28" s="3">
        <v>5164</v>
      </c>
      <c r="O28" s="4">
        <f t="shared" si="1"/>
        <v>355.58863015374578</v>
      </c>
      <c r="P28" s="4">
        <f t="shared" si="2"/>
        <v>321.19876896242317</v>
      </c>
      <c r="Q28" s="4">
        <f t="shared" si="3"/>
        <v>380.11041162227599</v>
      </c>
      <c r="R28" s="4">
        <f t="shared" si="7"/>
        <v>34.389861191322609</v>
      </c>
      <c r="S28" s="4">
        <f t="shared" si="8"/>
        <v>24.521781468530207</v>
      </c>
      <c r="V28" s="4">
        <f t="shared" si="0"/>
        <v>1634.4113698462543</v>
      </c>
      <c r="W28" s="4">
        <f t="shared" si="4"/>
        <v>34.389861191322609</v>
      </c>
      <c r="X28" s="5">
        <f t="shared" si="5"/>
        <v>1668.8012310375768</v>
      </c>
      <c r="Y28" s="5">
        <f t="shared" si="6"/>
        <v>1600.0215086549317</v>
      </c>
    </row>
    <row r="29" spans="2:25" x14ac:dyDescent="0.35">
      <c r="B29">
        <v>33</v>
      </c>
      <c r="D29">
        <v>1</v>
      </c>
      <c r="E29" s="3">
        <v>4236</v>
      </c>
      <c r="F29" s="3">
        <v>3633</v>
      </c>
      <c r="G29" s="3">
        <v>4823</v>
      </c>
      <c r="O29" s="4">
        <f t="shared" si="1"/>
        <v>320.34739203132011</v>
      </c>
      <c r="P29" s="4">
        <f t="shared" si="2"/>
        <v>282.47763922548614</v>
      </c>
      <c r="Q29" s="4">
        <f t="shared" si="3"/>
        <v>355.0101694915254</v>
      </c>
      <c r="R29" s="4">
        <f t="shared" si="7"/>
        <v>37.869752805833969</v>
      </c>
      <c r="S29" s="4">
        <f t="shared" si="8"/>
        <v>34.662777460205291</v>
      </c>
      <c r="V29" s="4">
        <f t="shared" si="0"/>
        <v>1669.6526079686798</v>
      </c>
      <c r="W29" s="4">
        <f t="shared" si="4"/>
        <v>37.869752805833969</v>
      </c>
      <c r="X29" s="5">
        <f t="shared" si="5"/>
        <v>1707.5223607745138</v>
      </c>
      <c r="Y29" s="5">
        <f t="shared" si="6"/>
        <v>1631.7828551628459</v>
      </c>
    </row>
    <row r="30" spans="2:25" x14ac:dyDescent="0.35">
      <c r="B30">
        <v>34</v>
      </c>
      <c r="D30">
        <v>1</v>
      </c>
      <c r="E30" s="3">
        <v>3860</v>
      </c>
      <c r="F30" s="3">
        <v>3267</v>
      </c>
      <c r="G30" s="3">
        <v>4487</v>
      </c>
      <c r="O30" s="4">
        <f t="shared" si="1"/>
        <v>291.91240161494233</v>
      </c>
      <c r="P30" s="4">
        <f t="shared" si="2"/>
        <v>254.01994146701438</v>
      </c>
      <c r="Q30" s="4">
        <f t="shared" si="3"/>
        <v>330.27796610169491</v>
      </c>
      <c r="R30" s="4">
        <f t="shared" si="7"/>
        <v>37.892460147927949</v>
      </c>
      <c r="S30" s="4">
        <f t="shared" si="8"/>
        <v>38.365564486752589</v>
      </c>
      <c r="V30" s="4">
        <f t="shared" si="0"/>
        <v>1698.0875983850576</v>
      </c>
      <c r="W30" s="4">
        <f t="shared" si="4"/>
        <v>38.365564486752589</v>
      </c>
      <c r="X30" s="5">
        <f t="shared" si="5"/>
        <v>1736.4531628718103</v>
      </c>
      <c r="Y30" s="5">
        <f t="shared" si="6"/>
        <v>1659.722033898305</v>
      </c>
    </row>
    <row r="31" spans="2:25" x14ac:dyDescent="0.35">
      <c r="B31">
        <v>35</v>
      </c>
      <c r="D31">
        <v>1</v>
      </c>
      <c r="E31" s="3">
        <v>3372</v>
      </c>
      <c r="F31" s="3">
        <v>2767</v>
      </c>
      <c r="G31" s="3">
        <v>4004</v>
      </c>
      <c r="O31" s="4">
        <f t="shared" si="1"/>
        <v>255.00741405326048</v>
      </c>
      <c r="P31" s="4">
        <f t="shared" si="2"/>
        <v>215.14330518494913</v>
      </c>
      <c r="Q31" s="4">
        <f t="shared" si="3"/>
        <v>294.72542372881355</v>
      </c>
      <c r="R31" s="4">
        <f t="shared" si="7"/>
        <v>39.864108868311348</v>
      </c>
      <c r="S31" s="4">
        <f t="shared" si="8"/>
        <v>39.718009675553077</v>
      </c>
      <c r="V31" s="4">
        <f t="shared" si="0"/>
        <v>1734.9925859467396</v>
      </c>
      <c r="W31" s="4">
        <f t="shared" si="4"/>
        <v>39.864108868311348</v>
      </c>
      <c r="X31" s="5">
        <f t="shared" si="5"/>
        <v>1774.856694815051</v>
      </c>
      <c r="Y31" s="5">
        <f t="shared" si="6"/>
        <v>1695.1284770784282</v>
      </c>
    </row>
    <row r="32" spans="2:25" x14ac:dyDescent="0.35">
      <c r="B32">
        <v>36</v>
      </c>
      <c r="D32">
        <v>0.99</v>
      </c>
      <c r="E32" s="3">
        <v>3091</v>
      </c>
      <c r="F32" s="3">
        <v>2467</v>
      </c>
      <c r="G32" s="3">
        <v>3748</v>
      </c>
      <c r="O32" s="4">
        <f t="shared" si="1"/>
        <v>233.75679621548878</v>
      </c>
      <c r="P32" s="4">
        <f t="shared" si="2"/>
        <v>191.81732341570998</v>
      </c>
      <c r="Q32" s="4">
        <f t="shared" si="3"/>
        <v>275.88184019370459</v>
      </c>
      <c r="R32" s="4">
        <f t="shared" si="7"/>
        <v>41.939472799778798</v>
      </c>
      <c r="S32" s="4">
        <f t="shared" si="8"/>
        <v>42.125043978215814</v>
      </c>
      <c r="V32" s="4">
        <f t="shared" si="0"/>
        <v>1756.2432037845113</v>
      </c>
      <c r="W32" s="4">
        <f t="shared" si="4"/>
        <v>42.125043978215814</v>
      </c>
      <c r="X32" s="5">
        <f t="shared" si="5"/>
        <v>1798.3682477627272</v>
      </c>
      <c r="Y32" s="5">
        <f t="shared" si="6"/>
        <v>1714.1181598062954</v>
      </c>
    </row>
    <row r="33" spans="2:25" x14ac:dyDescent="0.35">
      <c r="B33">
        <v>37</v>
      </c>
      <c r="D33">
        <v>1</v>
      </c>
      <c r="E33" s="3">
        <v>3431</v>
      </c>
      <c r="F33" s="3">
        <v>2772</v>
      </c>
      <c r="G33" s="3">
        <v>4107</v>
      </c>
      <c r="O33" s="4">
        <f t="shared" si="1"/>
        <v>259.46928754944742</v>
      </c>
      <c r="P33" s="4">
        <f t="shared" si="2"/>
        <v>215.53207154776979</v>
      </c>
      <c r="Q33" s="4">
        <f t="shared" si="3"/>
        <v>302.30702179176757</v>
      </c>
      <c r="R33" s="4">
        <f t="shared" si="7"/>
        <v>43.937216001677626</v>
      </c>
      <c r="S33" s="4">
        <f t="shared" si="8"/>
        <v>42.837734242320153</v>
      </c>
      <c r="V33" s="4">
        <f t="shared" si="0"/>
        <v>1730.5307124505525</v>
      </c>
      <c r="W33" s="4">
        <f t="shared" si="4"/>
        <v>43.937216001677626</v>
      </c>
      <c r="X33" s="5">
        <f t="shared" si="5"/>
        <v>1774.4679284522301</v>
      </c>
      <c r="Y33" s="5">
        <f t="shared" si="6"/>
        <v>1686.5934964488749</v>
      </c>
    </row>
    <row r="34" spans="2:25" x14ac:dyDescent="0.35">
      <c r="B34">
        <v>38</v>
      </c>
      <c r="D34">
        <v>1</v>
      </c>
      <c r="E34" s="3">
        <v>3292</v>
      </c>
      <c r="F34" s="3">
        <v>2501</v>
      </c>
      <c r="G34" s="3">
        <v>4078</v>
      </c>
      <c r="O34" s="4">
        <f t="shared" si="1"/>
        <v>248.95741609232903</v>
      </c>
      <c r="P34" s="4">
        <f t="shared" si="2"/>
        <v>194.46093468289041</v>
      </c>
      <c r="Q34" s="4">
        <f t="shared" si="3"/>
        <v>300.17239709443101</v>
      </c>
      <c r="R34" s="4">
        <f t="shared" si="7"/>
        <v>54.496481409438616</v>
      </c>
      <c r="S34" s="4">
        <f t="shared" si="8"/>
        <v>51.214981002101979</v>
      </c>
      <c r="V34" s="4">
        <f t="shared" si="0"/>
        <v>1741.0425839076711</v>
      </c>
      <c r="W34" s="4">
        <f t="shared" si="4"/>
        <v>54.496481409438616</v>
      </c>
      <c r="X34" s="5">
        <f t="shared" si="5"/>
        <v>1795.5390653171098</v>
      </c>
      <c r="Y34" s="5">
        <f t="shared" si="6"/>
        <v>1686.5461024982324</v>
      </c>
    </row>
    <row r="35" spans="2:25" x14ac:dyDescent="0.35">
      <c r="B35">
        <v>39</v>
      </c>
      <c r="D35">
        <v>0.86</v>
      </c>
      <c r="E35" s="3">
        <v>5325</v>
      </c>
      <c r="F35" s="3">
        <v>4938</v>
      </c>
      <c r="G35" s="3">
        <v>5737</v>
      </c>
      <c r="O35" s="4">
        <f t="shared" si="1"/>
        <v>402.70298927449943</v>
      </c>
      <c r="P35" s="4">
        <f t="shared" si="2"/>
        <v>383.94565992167645</v>
      </c>
      <c r="Q35" s="4">
        <f t="shared" si="3"/>
        <v>422.28765133171913</v>
      </c>
      <c r="R35" s="4">
        <f t="shared" si="7"/>
        <v>18.757329352822978</v>
      </c>
      <c r="S35" s="4">
        <f t="shared" si="8"/>
        <v>19.584662057219703</v>
      </c>
      <c r="V35" s="4">
        <f t="shared" si="0"/>
        <v>1587.2970107255005</v>
      </c>
      <c r="W35" s="4">
        <f t="shared" si="4"/>
        <v>19.584662057219703</v>
      </c>
      <c r="X35" s="5">
        <f t="shared" si="5"/>
        <v>1606.8816727827202</v>
      </c>
      <c r="Y35" s="5">
        <f t="shared" si="6"/>
        <v>1567.7123486682808</v>
      </c>
    </row>
    <row r="36" spans="2:25" x14ac:dyDescent="0.35">
      <c r="B36">
        <v>40</v>
      </c>
      <c r="D36">
        <v>0.71</v>
      </c>
      <c r="E36" s="3">
        <v>5076</v>
      </c>
      <c r="F36" s="3">
        <v>4497</v>
      </c>
      <c r="G36" s="3">
        <v>5559</v>
      </c>
      <c r="O36" s="4">
        <f t="shared" si="1"/>
        <v>383.87237062110029</v>
      </c>
      <c r="P36" s="4">
        <f t="shared" si="2"/>
        <v>349.65646672089491</v>
      </c>
      <c r="Q36" s="4">
        <f t="shared" si="3"/>
        <v>409.18547215496363</v>
      </c>
      <c r="R36" s="4">
        <f t="shared" si="7"/>
        <v>34.215903900205376</v>
      </c>
      <c r="S36" s="4">
        <f t="shared" si="8"/>
        <v>25.313101533863346</v>
      </c>
      <c r="V36" s="4">
        <f t="shared" si="0"/>
        <v>1606.1276293788997</v>
      </c>
      <c r="W36" s="4">
        <f t="shared" si="4"/>
        <v>34.215903900205376</v>
      </c>
      <c r="X36" s="5">
        <f t="shared" si="5"/>
        <v>1640.343533279105</v>
      </c>
      <c r="Y36" s="5">
        <f t="shared" si="6"/>
        <v>1571.9117254786943</v>
      </c>
    </row>
    <row r="37" spans="2:25" x14ac:dyDescent="0.35">
      <c r="B37">
        <v>41</v>
      </c>
      <c r="D37">
        <v>0.34</v>
      </c>
      <c r="E37" s="3">
        <v>4935</v>
      </c>
      <c r="F37" s="3">
        <v>4314</v>
      </c>
      <c r="G37" s="3">
        <v>5430</v>
      </c>
      <c r="O37" s="4">
        <f t="shared" si="1"/>
        <v>373.20924921495862</v>
      </c>
      <c r="P37" s="4">
        <f t="shared" si="2"/>
        <v>335.42761784165901</v>
      </c>
      <c r="Q37" s="4">
        <f t="shared" si="3"/>
        <v>399.69007263922515</v>
      </c>
      <c r="R37" s="4">
        <f t="shared" si="7"/>
        <v>37.781631373299604</v>
      </c>
      <c r="S37" s="4">
        <f t="shared" si="8"/>
        <v>26.480823424266532</v>
      </c>
      <c r="V37" s="4">
        <f t="shared" si="0"/>
        <v>1616.7907507850414</v>
      </c>
      <c r="W37" s="4">
        <f t="shared" si="4"/>
        <v>37.781631373299604</v>
      </c>
      <c r="X37" s="5">
        <f t="shared" si="5"/>
        <v>1654.572382158341</v>
      </c>
      <c r="Y37" s="5">
        <f t="shared" si="6"/>
        <v>1579.0091194117417</v>
      </c>
    </row>
    <row r="38" spans="2:25" x14ac:dyDescent="0.35">
      <c r="B38">
        <v>42</v>
      </c>
      <c r="D38">
        <v>1</v>
      </c>
      <c r="E38">
        <v>649</v>
      </c>
      <c r="F38">
        <v>331</v>
      </c>
      <c r="G38" s="3">
        <v>1077</v>
      </c>
      <c r="O38" s="4">
        <f t="shared" si="1"/>
        <v>49.080608458056361</v>
      </c>
      <c r="P38" s="4">
        <f t="shared" si="2"/>
        <v>25.7363332187272</v>
      </c>
      <c r="Q38" s="4">
        <f t="shared" si="3"/>
        <v>79.27554479418886</v>
      </c>
      <c r="R38" s="4">
        <f t="shared" si="7"/>
        <v>23.344275239329161</v>
      </c>
      <c r="S38" s="4">
        <f t="shared" si="8"/>
        <v>30.1949363361325</v>
      </c>
      <c r="V38" s="4">
        <f t="shared" si="0"/>
        <v>1940.9193915419437</v>
      </c>
      <c r="W38" s="4">
        <f t="shared" si="4"/>
        <v>30.1949363361325</v>
      </c>
      <c r="X38" s="5">
        <f t="shared" si="5"/>
        <v>1971.1143278780762</v>
      </c>
      <c r="Y38" s="5">
        <f t="shared" si="6"/>
        <v>1910.7244552058112</v>
      </c>
    </row>
    <row r="39" spans="2:25" x14ac:dyDescent="0.35">
      <c r="B39">
        <v>43</v>
      </c>
      <c r="D39">
        <v>0.99</v>
      </c>
      <c r="E39" s="3">
        <v>4727</v>
      </c>
      <c r="F39" s="3">
        <v>4000</v>
      </c>
      <c r="G39" s="3">
        <v>5282</v>
      </c>
      <c r="O39" s="4">
        <f t="shared" si="1"/>
        <v>357.47925451653686</v>
      </c>
      <c r="P39" s="4">
        <f t="shared" si="2"/>
        <v>311.01309025652205</v>
      </c>
      <c r="Q39" s="4">
        <f t="shared" si="3"/>
        <v>388.7961259079903</v>
      </c>
      <c r="R39" s="4">
        <f t="shared" si="7"/>
        <v>46.466164260014807</v>
      </c>
      <c r="S39" s="4">
        <f t="shared" si="8"/>
        <v>31.316871391453446</v>
      </c>
      <c r="V39" s="4">
        <f t="shared" si="0"/>
        <v>1632.5207454834631</v>
      </c>
      <c r="W39" s="4">
        <f t="shared" si="4"/>
        <v>46.466164260014807</v>
      </c>
      <c r="X39" s="5">
        <f t="shared" si="5"/>
        <v>1678.986909743478</v>
      </c>
      <c r="Y39" s="5">
        <f t="shared" si="6"/>
        <v>1586.0545812234482</v>
      </c>
    </row>
    <row r="40" spans="2:25" x14ac:dyDescent="0.35">
      <c r="B40">
        <v>44</v>
      </c>
      <c r="C40" t="s">
        <v>53</v>
      </c>
      <c r="D40">
        <v>1</v>
      </c>
      <c r="E40" s="3">
        <v>5538</v>
      </c>
      <c r="F40" s="3">
        <v>5127</v>
      </c>
      <c r="G40" s="3">
        <v>6052</v>
      </c>
      <c r="O40" s="4">
        <f t="shared" si="1"/>
        <v>418.8111088454794</v>
      </c>
      <c r="P40" s="4">
        <f t="shared" si="2"/>
        <v>398.64102843629712</v>
      </c>
      <c r="Q40" s="4">
        <f t="shared" si="3"/>
        <v>445.47409200968519</v>
      </c>
      <c r="R40" s="4">
        <f t="shared" si="7"/>
        <v>20.170080409182276</v>
      </c>
      <c r="S40" s="4">
        <f t="shared" si="8"/>
        <v>26.662983164205798</v>
      </c>
      <c r="V40" s="4">
        <f t="shared" si="0"/>
        <v>1571.1888911545207</v>
      </c>
      <c r="W40" s="4">
        <f t="shared" si="4"/>
        <v>26.662983164205798</v>
      </c>
      <c r="X40" s="5">
        <f t="shared" si="5"/>
        <v>1597.8518743187265</v>
      </c>
      <c r="Y40" s="5">
        <f t="shared" si="6"/>
        <v>1544.5259079903149</v>
      </c>
    </row>
    <row r="41" spans="2:25" x14ac:dyDescent="0.35">
      <c r="B41">
        <v>45</v>
      </c>
      <c r="D41">
        <v>0.28999999999999998</v>
      </c>
      <c r="E41" s="3">
        <v>5451</v>
      </c>
      <c r="F41" s="3">
        <v>5052</v>
      </c>
      <c r="G41" s="3">
        <v>5929</v>
      </c>
      <c r="O41" s="4">
        <f t="shared" si="1"/>
        <v>412.23173606296643</v>
      </c>
      <c r="P41" s="4">
        <f t="shared" si="2"/>
        <v>392.80953299398737</v>
      </c>
      <c r="Q41" s="4">
        <f t="shared" si="3"/>
        <v>436.42033898305084</v>
      </c>
      <c r="R41" s="4">
        <f t="shared" si="7"/>
        <v>19.422203068979059</v>
      </c>
      <c r="S41" s="4">
        <f t="shared" si="8"/>
        <v>24.188602920084406</v>
      </c>
      <c r="V41" s="4">
        <f t="shared" si="0"/>
        <v>1577.7682639370337</v>
      </c>
      <c r="W41" s="4">
        <f t="shared" si="4"/>
        <v>24.188602920084406</v>
      </c>
      <c r="X41" s="5">
        <f t="shared" si="5"/>
        <v>1601.956866857118</v>
      </c>
      <c r="Y41" s="5">
        <f t="shared" si="6"/>
        <v>1553.5796610169493</v>
      </c>
    </row>
    <row r="42" spans="2:25" x14ac:dyDescent="0.35">
      <c r="B42">
        <v>46</v>
      </c>
      <c r="D42">
        <v>1</v>
      </c>
      <c r="E42" s="3">
        <v>5298</v>
      </c>
      <c r="F42" s="3">
        <v>4889</v>
      </c>
      <c r="G42" s="3">
        <v>5752</v>
      </c>
      <c r="O42" s="4">
        <f t="shared" si="1"/>
        <v>400.66111496268508</v>
      </c>
      <c r="P42" s="4">
        <f t="shared" si="2"/>
        <v>380.13574956603406</v>
      </c>
      <c r="Q42" s="4">
        <f t="shared" si="3"/>
        <v>423.39176755447937</v>
      </c>
      <c r="R42" s="4">
        <f t="shared" si="7"/>
        <v>20.525365396651011</v>
      </c>
      <c r="S42" s="4">
        <f t="shared" si="8"/>
        <v>22.730652591794296</v>
      </c>
      <c r="V42" s="4">
        <f t="shared" si="0"/>
        <v>1589.3388850373149</v>
      </c>
      <c r="W42" s="4">
        <f t="shared" si="4"/>
        <v>22.730652591794296</v>
      </c>
      <c r="X42" s="5">
        <f t="shared" si="5"/>
        <v>1612.0695376291092</v>
      </c>
      <c r="Y42" s="5">
        <f t="shared" si="6"/>
        <v>1566.6082324455206</v>
      </c>
    </row>
    <row r="43" spans="2:25" x14ac:dyDescent="0.35">
      <c r="B43">
        <v>47</v>
      </c>
      <c r="D43">
        <v>1</v>
      </c>
      <c r="E43" s="3">
        <v>4558</v>
      </c>
      <c r="F43" s="3">
        <v>3910</v>
      </c>
      <c r="G43" s="3">
        <v>5098</v>
      </c>
      <c r="O43" s="4">
        <f t="shared" si="1"/>
        <v>344.69863382406919</v>
      </c>
      <c r="P43" s="4">
        <f t="shared" si="2"/>
        <v>304.01529572575032</v>
      </c>
      <c r="Q43" s="4">
        <f t="shared" si="3"/>
        <v>375.25230024213073</v>
      </c>
      <c r="R43" s="4">
        <f t="shared" si="7"/>
        <v>40.68333809831887</v>
      </c>
      <c r="S43" s="4">
        <f t="shared" si="8"/>
        <v>30.553666418061539</v>
      </c>
      <c r="V43" s="4">
        <f t="shared" si="0"/>
        <v>1645.3013661759308</v>
      </c>
      <c r="W43" s="4">
        <f t="shared" si="4"/>
        <v>40.68333809831887</v>
      </c>
      <c r="X43" s="5">
        <f t="shared" si="5"/>
        <v>1685.9847042742497</v>
      </c>
      <c r="Y43" s="5">
        <f t="shared" si="6"/>
        <v>1604.6180280776118</v>
      </c>
    </row>
    <row r="44" spans="2:25" x14ac:dyDescent="0.35">
      <c r="B44">
        <v>48</v>
      </c>
      <c r="D44">
        <v>1</v>
      </c>
      <c r="E44" s="3">
        <v>4314</v>
      </c>
      <c r="F44" s="3">
        <v>3640</v>
      </c>
      <c r="G44" s="3">
        <v>4914</v>
      </c>
      <c r="O44" s="4">
        <f t="shared" si="1"/>
        <v>326.24614004322825</v>
      </c>
      <c r="P44" s="4">
        <f t="shared" si="2"/>
        <v>283.02191213343508</v>
      </c>
      <c r="Q44" s="4">
        <f t="shared" si="3"/>
        <v>361.70847457627116</v>
      </c>
      <c r="R44" s="4">
        <f t="shared" si="7"/>
        <v>43.224227909793171</v>
      </c>
      <c r="S44" s="4">
        <f t="shared" si="8"/>
        <v>35.462334533042906</v>
      </c>
      <c r="V44" s="4">
        <f t="shared" si="0"/>
        <v>1663.7538599567717</v>
      </c>
      <c r="W44" s="4">
        <f t="shared" si="4"/>
        <v>43.224227909793171</v>
      </c>
      <c r="X44" s="5">
        <f t="shared" si="5"/>
        <v>1706.9780878665649</v>
      </c>
      <c r="Y44" s="5">
        <f t="shared" si="6"/>
        <v>1620.5296320469786</v>
      </c>
    </row>
    <row r="45" spans="2:25" x14ac:dyDescent="0.35">
      <c r="B45">
        <v>49</v>
      </c>
      <c r="D45">
        <v>0.34</v>
      </c>
      <c r="E45" s="3">
        <v>4180</v>
      </c>
      <c r="F45" s="3">
        <v>3481</v>
      </c>
      <c r="G45" s="3">
        <v>4813</v>
      </c>
      <c r="O45" s="4">
        <f t="shared" si="1"/>
        <v>316.11239345866807</v>
      </c>
      <c r="P45" s="4">
        <f t="shared" si="2"/>
        <v>270.65914179573832</v>
      </c>
      <c r="Q45" s="4">
        <f t="shared" si="3"/>
        <v>354.27409200968521</v>
      </c>
      <c r="R45" s="4">
        <f t="shared" si="7"/>
        <v>45.453251662929745</v>
      </c>
      <c r="S45" s="4">
        <f t="shared" si="8"/>
        <v>38.161698551017139</v>
      </c>
      <c r="V45" s="4">
        <f t="shared" si="0"/>
        <v>1673.8876065413319</v>
      </c>
      <c r="W45" s="4">
        <f t="shared" si="4"/>
        <v>45.453251662929745</v>
      </c>
      <c r="X45" s="5">
        <f t="shared" si="5"/>
        <v>1719.3408582042616</v>
      </c>
      <c r="Y45" s="5">
        <f t="shared" si="6"/>
        <v>1628.4343548784022</v>
      </c>
    </row>
    <row r="46" spans="2:25" x14ac:dyDescent="0.35">
      <c r="B46">
        <v>50</v>
      </c>
      <c r="D46">
        <v>1</v>
      </c>
      <c r="E46" s="3">
        <v>2242</v>
      </c>
      <c r="F46" s="3">
        <v>1720</v>
      </c>
      <c r="G46" s="3">
        <v>2808</v>
      </c>
      <c r="O46" s="4">
        <f t="shared" si="1"/>
        <v>169.55119285510381</v>
      </c>
      <c r="P46" s="4">
        <f t="shared" si="2"/>
        <v>133.73562881030449</v>
      </c>
      <c r="Q46" s="4">
        <f t="shared" si="3"/>
        <v>206.69055690072639</v>
      </c>
      <c r="R46" s="4">
        <f t="shared" si="7"/>
        <v>35.815564044799316</v>
      </c>
      <c r="S46" s="4">
        <f t="shared" si="8"/>
        <v>37.139364045622585</v>
      </c>
      <c r="V46" s="4">
        <f t="shared" si="0"/>
        <v>1820.4488071448961</v>
      </c>
      <c r="W46" s="4">
        <f t="shared" si="4"/>
        <v>37.139364045622585</v>
      </c>
      <c r="X46" s="5">
        <f t="shared" si="5"/>
        <v>1857.5881711905188</v>
      </c>
      <c r="Y46" s="5">
        <f t="shared" si="6"/>
        <v>1783.3094430992735</v>
      </c>
    </row>
    <row r="47" spans="2:25" x14ac:dyDescent="0.35">
      <c r="B47">
        <v>51</v>
      </c>
      <c r="D47">
        <v>1</v>
      </c>
      <c r="E47" s="3">
        <v>1810</v>
      </c>
      <c r="F47" s="3">
        <v>1285</v>
      </c>
      <c r="G47" s="3">
        <v>2366</v>
      </c>
      <c r="O47" s="4">
        <f t="shared" si="1"/>
        <v>136.88120386607397</v>
      </c>
      <c r="P47" s="4">
        <f t="shared" si="2"/>
        <v>99.912955244907707</v>
      </c>
      <c r="Q47" s="4">
        <f t="shared" si="3"/>
        <v>174.15593220338982</v>
      </c>
      <c r="R47" s="4">
        <f t="shared" si="7"/>
        <v>36.968248621166268</v>
      </c>
      <c r="S47" s="4">
        <f t="shared" si="8"/>
        <v>37.27472833731585</v>
      </c>
      <c r="V47" s="4">
        <f t="shared" si="0"/>
        <v>1853.118796133926</v>
      </c>
      <c r="W47" s="4">
        <f t="shared" si="4"/>
        <v>37.27472833731585</v>
      </c>
      <c r="X47" s="5">
        <f t="shared" si="5"/>
        <v>1890.3935244712418</v>
      </c>
      <c r="Y47" s="5">
        <f t="shared" si="6"/>
        <v>1815.8440677966103</v>
      </c>
    </row>
    <row r="48" spans="2:25" x14ac:dyDescent="0.35">
      <c r="B48">
        <v>52</v>
      </c>
      <c r="D48">
        <v>1</v>
      </c>
      <c r="E48" s="3">
        <v>1452</v>
      </c>
      <c r="F48">
        <v>911</v>
      </c>
      <c r="G48" s="3">
        <v>2009</v>
      </c>
      <c r="O48" s="4">
        <f t="shared" si="1"/>
        <v>109.80746299090576</v>
      </c>
      <c r="P48" s="4">
        <f t="shared" si="2"/>
        <v>70.833231305922894</v>
      </c>
      <c r="Q48" s="4">
        <f t="shared" si="3"/>
        <v>147.87796610169491</v>
      </c>
      <c r="R48" s="4">
        <f t="shared" si="7"/>
        <v>38.974231684982868</v>
      </c>
      <c r="S48" s="4">
        <f t="shared" si="8"/>
        <v>38.070503110789147</v>
      </c>
      <c r="V48" s="4">
        <f t="shared" si="0"/>
        <v>1880.1925370090942</v>
      </c>
      <c r="W48" s="4">
        <f t="shared" si="4"/>
        <v>38.974231684982868</v>
      </c>
      <c r="X48" s="5">
        <f t="shared" si="5"/>
        <v>1919.1667686940771</v>
      </c>
      <c r="Y48" s="5">
        <f t="shared" si="6"/>
        <v>1841.2183053241113</v>
      </c>
    </row>
    <row r="49" spans="2:25" x14ac:dyDescent="0.35">
      <c r="B49">
        <v>53</v>
      </c>
      <c r="D49">
        <v>0.99</v>
      </c>
      <c r="E49" s="3">
        <v>2011</v>
      </c>
      <c r="F49" s="3">
        <v>1492</v>
      </c>
      <c r="G49" s="3">
        <v>2572</v>
      </c>
      <c r="O49" s="4">
        <f t="shared" si="1"/>
        <v>152.08182374291425</v>
      </c>
      <c r="P49" s="4">
        <f t="shared" si="2"/>
        <v>116.00788266568273</v>
      </c>
      <c r="Q49" s="4">
        <f t="shared" si="3"/>
        <v>189.31912832929783</v>
      </c>
      <c r="R49" s="4">
        <f t="shared" si="7"/>
        <v>36.073941077231524</v>
      </c>
      <c r="S49" s="4">
        <f t="shared" si="8"/>
        <v>37.237304586383573</v>
      </c>
      <c r="V49" s="4">
        <f t="shared" si="0"/>
        <v>1837.9181762570856</v>
      </c>
      <c r="W49" s="4">
        <f t="shared" si="4"/>
        <v>37.237304586383573</v>
      </c>
      <c r="X49" s="5">
        <f t="shared" si="5"/>
        <v>1875.1554808434691</v>
      </c>
      <c r="Y49" s="5">
        <f t="shared" si="6"/>
        <v>1800.6808716707021</v>
      </c>
    </row>
    <row r="50" spans="2:25" x14ac:dyDescent="0.35">
      <c r="B50">
        <v>54</v>
      </c>
      <c r="D50">
        <v>1</v>
      </c>
      <c r="E50" s="3">
        <v>2638</v>
      </c>
      <c r="F50" s="3">
        <v>1938</v>
      </c>
      <c r="G50" s="3">
        <v>3360</v>
      </c>
      <c r="O50" s="4">
        <f t="shared" si="1"/>
        <v>199.49868276171446</v>
      </c>
      <c r="P50" s="4">
        <f t="shared" si="2"/>
        <v>150.68584222928493</v>
      </c>
      <c r="Q50" s="4">
        <f t="shared" si="3"/>
        <v>247.32203389830508</v>
      </c>
      <c r="R50" s="4">
        <f t="shared" si="7"/>
        <v>48.812840532429533</v>
      </c>
      <c r="S50" s="4">
        <f t="shared" si="8"/>
        <v>47.823351136590617</v>
      </c>
      <c r="V50" s="4">
        <f t="shared" si="0"/>
        <v>1790.5013172382855</v>
      </c>
      <c r="W50" s="4">
        <f t="shared" si="4"/>
        <v>48.812840532429533</v>
      </c>
      <c r="X50" s="5">
        <f t="shared" si="5"/>
        <v>1839.3141577707152</v>
      </c>
      <c r="Y50" s="5">
        <f t="shared" si="6"/>
        <v>1741.6884767058559</v>
      </c>
    </row>
    <row r="51" spans="2:25" x14ac:dyDescent="0.35">
      <c r="B51">
        <v>55</v>
      </c>
      <c r="D51">
        <v>1</v>
      </c>
      <c r="E51" s="3">
        <v>4970</v>
      </c>
      <c r="F51" s="3">
        <v>4505</v>
      </c>
      <c r="G51" s="3">
        <v>5457</v>
      </c>
      <c r="O51" s="4">
        <f t="shared" si="1"/>
        <v>375.8561233228661</v>
      </c>
      <c r="P51" s="4">
        <f t="shared" si="2"/>
        <v>350.27849290140796</v>
      </c>
      <c r="Q51" s="4">
        <f t="shared" si="3"/>
        <v>401.67748184019371</v>
      </c>
      <c r="R51" s="4">
        <f t="shared" si="7"/>
        <v>25.577630421458139</v>
      </c>
      <c r="S51" s="4">
        <f t="shared" si="8"/>
        <v>25.82135851732761</v>
      </c>
      <c r="V51" s="4">
        <f t="shared" si="0"/>
        <v>1614.1438766771339</v>
      </c>
      <c r="W51" s="4">
        <f t="shared" si="4"/>
        <v>25.82135851732761</v>
      </c>
      <c r="X51" s="5">
        <f t="shared" si="5"/>
        <v>1639.9652351944615</v>
      </c>
      <c r="Y51" s="5">
        <f t="shared" si="6"/>
        <v>1588.3225181598064</v>
      </c>
    </row>
    <row r="52" spans="2:25" x14ac:dyDescent="0.35">
      <c r="B52">
        <v>56</v>
      </c>
      <c r="D52">
        <v>1</v>
      </c>
      <c r="E52" s="3">
        <v>4048</v>
      </c>
      <c r="F52" s="3">
        <v>3437</v>
      </c>
      <c r="G52" s="3">
        <v>4720</v>
      </c>
      <c r="O52" s="4">
        <f t="shared" si="1"/>
        <v>306.12989682313122</v>
      </c>
      <c r="P52" s="4">
        <f t="shared" si="2"/>
        <v>267.2379978029166</v>
      </c>
      <c r="Q52" s="4">
        <f t="shared" si="3"/>
        <v>347.42857142857139</v>
      </c>
      <c r="R52" s="4">
        <f t="shared" si="7"/>
        <v>38.891899020214623</v>
      </c>
      <c r="S52" s="4">
        <f t="shared" si="8"/>
        <v>41.298674605440169</v>
      </c>
      <c r="V52" s="4">
        <f t="shared" si="0"/>
        <v>1683.8701031768687</v>
      </c>
      <c r="W52" s="4">
        <f t="shared" si="4"/>
        <v>41.298674605440169</v>
      </c>
      <c r="X52" s="5">
        <f t="shared" si="5"/>
        <v>1725.168777782309</v>
      </c>
      <c r="Y52" s="5">
        <f t="shared" si="6"/>
        <v>1642.5714285714284</v>
      </c>
    </row>
    <row r="53" spans="2:25" x14ac:dyDescent="0.35">
      <c r="B53">
        <v>57</v>
      </c>
      <c r="D53">
        <v>1</v>
      </c>
      <c r="E53" s="3">
        <v>3624</v>
      </c>
      <c r="F53" s="3">
        <v>2999</v>
      </c>
      <c r="G53" s="3">
        <v>4337</v>
      </c>
      <c r="O53" s="4">
        <f t="shared" si="1"/>
        <v>274.06490763019451</v>
      </c>
      <c r="P53" s="4">
        <f t="shared" si="2"/>
        <v>233.18206441982741</v>
      </c>
      <c r="Q53" s="4">
        <f t="shared" si="3"/>
        <v>319.236803874092</v>
      </c>
      <c r="R53" s="4">
        <f t="shared" si="7"/>
        <v>40.882843210367099</v>
      </c>
      <c r="S53" s="4">
        <f t="shared" si="8"/>
        <v>45.171896243897493</v>
      </c>
      <c r="V53" s="4">
        <f t="shared" si="0"/>
        <v>1715.9350923698055</v>
      </c>
      <c r="W53" s="4">
        <f t="shared" si="4"/>
        <v>45.171896243897493</v>
      </c>
      <c r="X53" s="5">
        <f t="shared" si="5"/>
        <v>1761.1069886137029</v>
      </c>
      <c r="Y53" s="5">
        <f t="shared" si="6"/>
        <v>1670.7631961259081</v>
      </c>
    </row>
    <row r="54" spans="2:25" x14ac:dyDescent="0.35">
      <c r="B54">
        <v>58</v>
      </c>
      <c r="D54">
        <v>1</v>
      </c>
      <c r="E54" s="3">
        <v>2097</v>
      </c>
      <c r="F54" s="3">
        <v>1517</v>
      </c>
      <c r="G54" s="3">
        <v>2697</v>
      </c>
      <c r="O54" s="4">
        <f t="shared" si="1"/>
        <v>158.58557155091555</v>
      </c>
      <c r="P54" s="4">
        <f t="shared" si="2"/>
        <v>117.95171447978599</v>
      </c>
      <c r="Q54" s="4">
        <f t="shared" si="3"/>
        <v>198.52009685230024</v>
      </c>
      <c r="R54" s="4">
        <f t="shared" si="7"/>
        <v>40.633857071129555</v>
      </c>
      <c r="S54" s="4">
        <f t="shared" si="8"/>
        <v>39.934525301384696</v>
      </c>
      <c r="V54" s="4">
        <f t="shared" si="0"/>
        <v>1831.4144284490844</v>
      </c>
      <c r="W54" s="4">
        <f t="shared" si="4"/>
        <v>40.633857071129555</v>
      </c>
      <c r="X54" s="5">
        <f t="shared" si="5"/>
        <v>1872.048285520214</v>
      </c>
      <c r="Y54" s="5">
        <f t="shared" si="6"/>
        <v>1790.7805713779549</v>
      </c>
    </row>
    <row r="55" spans="2:25" x14ac:dyDescent="0.35">
      <c r="B55">
        <v>59</v>
      </c>
      <c r="D55">
        <v>0.55000000000000004</v>
      </c>
      <c r="E55" s="3">
        <v>3809</v>
      </c>
      <c r="F55" s="3">
        <v>3149</v>
      </c>
      <c r="G55" s="3">
        <v>4583</v>
      </c>
      <c r="O55" s="4">
        <f t="shared" si="1"/>
        <v>288.05552791484848</v>
      </c>
      <c r="P55" s="4">
        <f t="shared" si="2"/>
        <v>244.84505530444699</v>
      </c>
      <c r="Q55" s="4">
        <f t="shared" si="3"/>
        <v>337.34430992736077</v>
      </c>
      <c r="R55" s="4">
        <f t="shared" si="7"/>
        <v>43.210472610401496</v>
      </c>
      <c r="S55" s="4">
        <f t="shared" si="8"/>
        <v>49.288782012512286</v>
      </c>
      <c r="V55" s="4">
        <f t="shared" si="0"/>
        <v>1701.9444720851516</v>
      </c>
      <c r="W55" s="4">
        <f t="shared" si="4"/>
        <v>49.288782012512286</v>
      </c>
      <c r="X55" s="5">
        <f t="shared" si="5"/>
        <v>1751.2332540976638</v>
      </c>
      <c r="Y55" s="5">
        <f t="shared" si="6"/>
        <v>1652.6556900726393</v>
      </c>
    </row>
    <row r="56" spans="2:25" x14ac:dyDescent="0.35">
      <c r="B56">
        <v>60</v>
      </c>
      <c r="D56">
        <v>1</v>
      </c>
      <c r="E56" s="3">
        <v>3353</v>
      </c>
      <c r="F56" s="3">
        <v>2610</v>
      </c>
      <c r="G56" s="3">
        <v>4154</v>
      </c>
      <c r="O56" s="4">
        <f t="shared" si="1"/>
        <v>253.57053953753925</v>
      </c>
      <c r="P56" s="4">
        <f t="shared" si="2"/>
        <v>202.93604139238064</v>
      </c>
      <c r="Q56" s="4">
        <f t="shared" si="3"/>
        <v>305.76658595641646</v>
      </c>
      <c r="R56" s="4">
        <f t="shared" si="7"/>
        <v>50.634498145158602</v>
      </c>
      <c r="S56" s="4">
        <f t="shared" si="8"/>
        <v>52.196046418877216</v>
      </c>
      <c r="V56" s="4">
        <f t="shared" si="0"/>
        <v>1736.4294604624608</v>
      </c>
      <c r="W56" s="4">
        <f t="shared" si="4"/>
        <v>52.196046418877216</v>
      </c>
      <c r="X56" s="5">
        <f t="shared" si="5"/>
        <v>1788.625506881338</v>
      </c>
      <c r="Y56" s="5">
        <f t="shared" si="6"/>
        <v>1684.2334140435837</v>
      </c>
    </row>
    <row r="57" spans="2:25" x14ac:dyDescent="0.35">
      <c r="B57">
        <v>61</v>
      </c>
      <c r="D57">
        <v>1</v>
      </c>
      <c r="E57" s="3">
        <v>2905</v>
      </c>
      <c r="F57" s="3">
        <v>2299</v>
      </c>
      <c r="G57" s="3">
        <v>3550</v>
      </c>
      <c r="O57" s="4">
        <f t="shared" si="1"/>
        <v>219.69055095632316</v>
      </c>
      <c r="P57" s="4">
        <f t="shared" si="2"/>
        <v>178.75477362493606</v>
      </c>
      <c r="Q57" s="4">
        <f t="shared" si="3"/>
        <v>261.30750605326875</v>
      </c>
      <c r="R57" s="4">
        <f t="shared" si="7"/>
        <v>40.935777331387101</v>
      </c>
      <c r="S57" s="4">
        <f t="shared" si="8"/>
        <v>41.616955096945588</v>
      </c>
      <c r="V57" s="4">
        <f t="shared" si="0"/>
        <v>1770.3094490436768</v>
      </c>
      <c r="W57" s="4">
        <f t="shared" si="4"/>
        <v>41.616955096945588</v>
      </c>
      <c r="X57" s="5">
        <f t="shared" si="5"/>
        <v>1811.9264041406223</v>
      </c>
      <c r="Y57" s="5">
        <f t="shared" si="6"/>
        <v>1728.6924939467312</v>
      </c>
    </row>
    <row r="58" spans="2:25" x14ac:dyDescent="0.35">
      <c r="B58">
        <v>62</v>
      </c>
      <c r="D58">
        <v>1</v>
      </c>
      <c r="E58" s="3">
        <v>2325</v>
      </c>
      <c r="F58" s="3">
        <v>1730</v>
      </c>
      <c r="G58" s="3">
        <v>2928</v>
      </c>
      <c r="O58" s="4">
        <f t="shared" si="1"/>
        <v>175.82806573957018</v>
      </c>
      <c r="P58" s="4">
        <f t="shared" si="2"/>
        <v>134.51316153594578</v>
      </c>
      <c r="Q58" s="4">
        <f t="shared" si="3"/>
        <v>215.52348668280871</v>
      </c>
      <c r="R58" s="4">
        <f t="shared" si="7"/>
        <v>41.314904203624394</v>
      </c>
      <c r="S58" s="4">
        <f t="shared" si="8"/>
        <v>39.695420943238531</v>
      </c>
      <c r="V58" s="4">
        <f t="shared" si="0"/>
        <v>1814.1719342604299</v>
      </c>
      <c r="W58" s="4">
        <f t="shared" si="4"/>
        <v>41.314904203624394</v>
      </c>
      <c r="X58" s="5">
        <f t="shared" si="5"/>
        <v>1855.4868384640542</v>
      </c>
      <c r="Y58" s="5">
        <f t="shared" si="6"/>
        <v>1772.8570300568056</v>
      </c>
    </row>
    <row r="59" spans="2:25" x14ac:dyDescent="0.35">
      <c r="B59">
        <v>63</v>
      </c>
      <c r="D59">
        <v>1</v>
      </c>
      <c r="E59" s="3">
        <v>4837</v>
      </c>
      <c r="F59" s="3">
        <v>4216</v>
      </c>
      <c r="G59" s="3">
        <v>5394</v>
      </c>
      <c r="O59" s="4">
        <f t="shared" si="1"/>
        <v>365.79800171281761</v>
      </c>
      <c r="P59" s="4">
        <f t="shared" si="2"/>
        <v>327.80779713037424</v>
      </c>
      <c r="Q59" s="4">
        <f t="shared" si="3"/>
        <v>397.04019370460048</v>
      </c>
      <c r="R59" s="4">
        <f t="shared" si="7"/>
        <v>37.990204582443369</v>
      </c>
      <c r="S59" s="4">
        <f t="shared" si="8"/>
        <v>31.242191991782875</v>
      </c>
      <c r="V59" s="4">
        <f t="shared" si="0"/>
        <v>1624.2019982871825</v>
      </c>
      <c r="W59" s="4">
        <f t="shared" si="4"/>
        <v>37.990204582443369</v>
      </c>
      <c r="X59" s="5">
        <f t="shared" si="5"/>
        <v>1662.1922028696258</v>
      </c>
      <c r="Y59" s="5">
        <f t="shared" si="6"/>
        <v>1586.2117937047392</v>
      </c>
    </row>
    <row r="60" spans="2:25" x14ac:dyDescent="0.35">
      <c r="B60">
        <v>64</v>
      </c>
      <c r="D60">
        <v>1</v>
      </c>
      <c r="E60" s="3">
        <v>3973</v>
      </c>
      <c r="F60" s="3">
        <v>3249</v>
      </c>
      <c r="G60" s="3">
        <v>4708</v>
      </c>
      <c r="O60" s="4">
        <f t="shared" si="1"/>
        <v>300.45802373475794</v>
      </c>
      <c r="P60" s="4">
        <f t="shared" si="2"/>
        <v>252.62038256086004</v>
      </c>
      <c r="Q60" s="4">
        <f t="shared" si="3"/>
        <v>346.54527845036318</v>
      </c>
      <c r="R60" s="4">
        <f t="shared" si="7"/>
        <v>47.837641173897907</v>
      </c>
      <c r="S60" s="4">
        <f t="shared" si="8"/>
        <v>46.087254715605241</v>
      </c>
      <c r="V60" s="4">
        <f t="shared" si="0"/>
        <v>1689.5419762652421</v>
      </c>
      <c r="W60" s="4">
        <f t="shared" si="4"/>
        <v>47.837641173897907</v>
      </c>
      <c r="X60" s="5">
        <f t="shared" si="5"/>
        <v>1737.37961743914</v>
      </c>
      <c r="Y60" s="5">
        <f t="shared" si="6"/>
        <v>1641.7043350913441</v>
      </c>
    </row>
    <row r="61" spans="2:25" x14ac:dyDescent="0.35">
      <c r="B61">
        <v>65</v>
      </c>
      <c r="C61" t="s">
        <v>54</v>
      </c>
      <c r="D61">
        <v>1</v>
      </c>
      <c r="E61" s="3">
        <v>20912</v>
      </c>
      <c r="F61" s="3">
        <v>19361</v>
      </c>
      <c r="G61" s="3">
        <v>22491</v>
      </c>
      <c r="O61" s="4">
        <f t="shared" si="1"/>
        <v>1581.4694669874802</v>
      </c>
      <c r="P61" s="4">
        <f t="shared" si="2"/>
        <v>1505.3811101141309</v>
      </c>
      <c r="Q61" s="4">
        <f t="shared" si="3"/>
        <v>1655.5118644067795</v>
      </c>
      <c r="R61" s="4">
        <f t="shared" si="7"/>
        <v>76.088356873349312</v>
      </c>
      <c r="S61" s="4">
        <f t="shared" si="8"/>
        <v>74.042397419299277</v>
      </c>
      <c r="V61" s="4">
        <f t="shared" si="0"/>
        <v>408.53053301251975</v>
      </c>
      <c r="W61" s="4">
        <f t="shared" si="4"/>
        <v>76.088356873349312</v>
      </c>
      <c r="X61" s="5">
        <f t="shared" si="5"/>
        <v>484.61888988586907</v>
      </c>
      <c r="Y61" s="5">
        <f t="shared" si="6"/>
        <v>332.44217613917044</v>
      </c>
    </row>
    <row r="62" spans="2:25" x14ac:dyDescent="0.35">
      <c r="B62">
        <v>66</v>
      </c>
      <c r="C62" t="s">
        <v>55</v>
      </c>
      <c r="D62">
        <v>1</v>
      </c>
      <c r="E62" s="3">
        <v>15802</v>
      </c>
      <c r="F62" s="3">
        <v>14439</v>
      </c>
      <c r="G62" s="3">
        <v>17305</v>
      </c>
      <c r="O62" s="4">
        <f t="shared" si="1"/>
        <v>1195.025847232984</v>
      </c>
      <c r="P62" s="4">
        <f t="shared" si="2"/>
        <v>1122.6795025534805</v>
      </c>
      <c r="Q62" s="4">
        <f t="shared" si="3"/>
        <v>1273.7820823244551</v>
      </c>
      <c r="R62" s="4">
        <f t="shared" si="7"/>
        <v>72.346344679503545</v>
      </c>
      <c r="S62" s="4">
        <f t="shared" si="8"/>
        <v>78.756235091471126</v>
      </c>
      <c r="V62" s="4">
        <f t="shared" si="0"/>
        <v>794.97415276701599</v>
      </c>
      <c r="W62" s="4">
        <f t="shared" si="4"/>
        <v>78.756235091471126</v>
      </c>
      <c r="X62" s="5">
        <f t="shared" si="5"/>
        <v>873.73038785848712</v>
      </c>
      <c r="Y62" s="5">
        <f t="shared" si="6"/>
        <v>716.21791767554487</v>
      </c>
    </row>
    <row r="63" spans="2:25" x14ac:dyDescent="0.35">
      <c r="B63">
        <v>67</v>
      </c>
      <c r="C63" t="s">
        <v>56</v>
      </c>
      <c r="D63">
        <v>1</v>
      </c>
      <c r="E63" s="3">
        <v>6641</v>
      </c>
      <c r="F63" s="3">
        <v>5977</v>
      </c>
      <c r="G63" s="3">
        <v>7360</v>
      </c>
      <c r="O63" s="4">
        <f t="shared" si="1"/>
        <v>502.22545573182174</v>
      </c>
      <c r="P63" s="4">
        <f t="shared" si="2"/>
        <v>464.73131011580807</v>
      </c>
      <c r="Q63" s="4">
        <f t="shared" si="3"/>
        <v>541.75302663438254</v>
      </c>
      <c r="R63" s="4">
        <f t="shared" si="7"/>
        <v>37.494145616013668</v>
      </c>
      <c r="S63" s="4">
        <f t="shared" si="8"/>
        <v>39.527570902560797</v>
      </c>
      <c r="V63" s="4">
        <f t="shared" si="0"/>
        <v>1487.7745442681783</v>
      </c>
      <c r="W63" s="4">
        <f t="shared" si="4"/>
        <v>39.527570902560797</v>
      </c>
      <c r="X63" s="5">
        <f t="shared" si="5"/>
        <v>1527.3021151707389</v>
      </c>
      <c r="Y63" s="5">
        <f t="shared" si="6"/>
        <v>1448.2469733656176</v>
      </c>
    </row>
    <row r="64" spans="2:25" x14ac:dyDescent="0.35">
      <c r="B64">
        <v>68</v>
      </c>
      <c r="C64" t="s">
        <v>57</v>
      </c>
      <c r="D64">
        <v>1</v>
      </c>
      <c r="E64" s="3">
        <v>5465</v>
      </c>
      <c r="F64" s="3">
        <v>5062</v>
      </c>
      <c r="G64" s="3">
        <v>5868</v>
      </c>
      <c r="O64" s="4">
        <f t="shared" si="1"/>
        <v>413.29048570612946</v>
      </c>
      <c r="P64" s="4">
        <f t="shared" si="2"/>
        <v>393.58706571962864</v>
      </c>
      <c r="Q64" s="4">
        <f t="shared" si="3"/>
        <v>431.93026634382562</v>
      </c>
      <c r="R64" s="4">
        <f t="shared" si="7"/>
        <v>19.703419986500819</v>
      </c>
      <c r="S64" s="4">
        <f t="shared" si="8"/>
        <v>18.639780637696163</v>
      </c>
      <c r="V64" s="4">
        <f t="shared" si="0"/>
        <v>1576.7095142938706</v>
      </c>
      <c r="W64" s="4">
        <f t="shared" si="4"/>
        <v>19.703419986500819</v>
      </c>
      <c r="X64" s="5">
        <f t="shared" si="5"/>
        <v>1596.4129342803715</v>
      </c>
      <c r="Y64" s="5">
        <f t="shared" si="6"/>
        <v>1557.0060943073697</v>
      </c>
    </row>
    <row r="65" spans="2:25" x14ac:dyDescent="0.35">
      <c r="B65">
        <v>69</v>
      </c>
      <c r="C65" t="s">
        <v>58</v>
      </c>
      <c r="D65">
        <v>0.99</v>
      </c>
      <c r="E65" s="3">
        <v>5323</v>
      </c>
      <c r="F65" s="3">
        <v>4944</v>
      </c>
      <c r="G65" s="3">
        <v>5677</v>
      </c>
      <c r="O65" s="4">
        <f t="shared" si="1"/>
        <v>402.55173932547615</v>
      </c>
      <c r="P65" s="4">
        <f t="shared" si="2"/>
        <v>384.41217955706128</v>
      </c>
      <c r="Q65" s="4">
        <f t="shared" si="3"/>
        <v>417.87118644067795</v>
      </c>
      <c r="R65" s="4">
        <f t="shared" si="7"/>
        <v>18.13955976841487</v>
      </c>
      <c r="S65" s="4">
        <f t="shared" si="8"/>
        <v>15.319447115201797</v>
      </c>
      <c r="V65" s="4">
        <f t="shared" si="0"/>
        <v>1587.4482606745239</v>
      </c>
      <c r="W65" s="4">
        <f t="shared" si="4"/>
        <v>18.13955976841487</v>
      </c>
      <c r="X65" s="5">
        <f t="shared" si="5"/>
        <v>1605.5878204429387</v>
      </c>
      <c r="Y65" s="5">
        <f t="shared" si="6"/>
        <v>1569.3087009061092</v>
      </c>
    </row>
    <row r="66" spans="2:25" x14ac:dyDescent="0.35">
      <c r="B66">
        <v>70</v>
      </c>
      <c r="D66">
        <v>0.17</v>
      </c>
      <c r="E66" s="3">
        <v>5264</v>
      </c>
      <c r="F66" s="3">
        <v>4886</v>
      </c>
      <c r="G66" s="3">
        <v>5609</v>
      </c>
      <c r="O66" s="4">
        <f t="shared" si="1"/>
        <v>398.08986582928918</v>
      </c>
      <c r="P66" s="4">
        <f t="shared" si="2"/>
        <v>379.90248974834168</v>
      </c>
      <c r="Q66" s="4">
        <f t="shared" si="3"/>
        <v>412.86585956416462</v>
      </c>
      <c r="R66" s="4">
        <f t="shared" si="7"/>
        <v>18.187376080947502</v>
      </c>
      <c r="S66" s="4">
        <f t="shared" si="8"/>
        <v>14.775993734875442</v>
      </c>
      <c r="V66" s="4">
        <f t="shared" ref="V66:V129" si="9">1990-O66</f>
        <v>1591.9101341707108</v>
      </c>
      <c r="W66" s="4">
        <f t="shared" si="4"/>
        <v>18.187376080947502</v>
      </c>
      <c r="X66" s="5">
        <f t="shared" si="5"/>
        <v>1610.0975102516582</v>
      </c>
      <c r="Y66" s="5">
        <f t="shared" si="6"/>
        <v>1573.7227580897634</v>
      </c>
    </row>
    <row r="67" spans="2:25" x14ac:dyDescent="0.35">
      <c r="B67">
        <v>71</v>
      </c>
      <c r="D67">
        <v>0.24</v>
      </c>
      <c r="E67" s="3">
        <v>5181</v>
      </c>
      <c r="F67" s="3">
        <v>4792</v>
      </c>
      <c r="G67" s="3">
        <v>5532</v>
      </c>
      <c r="O67" s="4">
        <f t="shared" ref="O67:O130" si="10">E67/$J$1</f>
        <v>391.81299294482284</v>
      </c>
      <c r="P67" s="4">
        <f t="shared" ref="P67:P130" si="11">F67/$K$1</f>
        <v>372.5936821273134</v>
      </c>
      <c r="Q67" s="4">
        <f t="shared" ref="Q67:Q130" si="12">G67/$L$1</f>
        <v>407.19806295399513</v>
      </c>
      <c r="R67" s="4">
        <f t="shared" si="7"/>
        <v>19.219310817509438</v>
      </c>
      <c r="S67" s="4">
        <f t="shared" si="8"/>
        <v>15.385070009172296</v>
      </c>
      <c r="V67" s="4">
        <f t="shared" si="9"/>
        <v>1598.1870070551772</v>
      </c>
      <c r="W67" s="4">
        <f t="shared" ref="W67:W130" si="13">MAX(R67:S67)</f>
        <v>19.219310817509438</v>
      </c>
      <c r="X67" s="5">
        <f t="shared" ref="X67:X130" si="14">V67+W67</f>
        <v>1617.4063178726867</v>
      </c>
      <c r="Y67" s="5">
        <f t="shared" ref="Y67:Y130" si="15">V67-W67</f>
        <v>1578.9676962376677</v>
      </c>
    </row>
    <row r="68" spans="2:25" x14ac:dyDescent="0.35">
      <c r="B68">
        <v>72</v>
      </c>
      <c r="C68" t="s">
        <v>59</v>
      </c>
      <c r="D68">
        <v>1</v>
      </c>
      <c r="E68" s="3">
        <v>5018</v>
      </c>
      <c r="F68" s="3">
        <v>4606</v>
      </c>
      <c r="G68" s="3">
        <v>5402</v>
      </c>
      <c r="O68" s="4">
        <f t="shared" si="10"/>
        <v>379.48612209942502</v>
      </c>
      <c r="P68" s="4">
        <f t="shared" si="11"/>
        <v>358.13157343038517</v>
      </c>
      <c r="Q68" s="4">
        <f t="shared" si="12"/>
        <v>397.62905569007262</v>
      </c>
      <c r="R68" s="4">
        <f t="shared" ref="R68:R131" si="16">O68-MIN(P68:Q68)</f>
        <v>21.354548669039843</v>
      </c>
      <c r="S68" s="4">
        <f t="shared" ref="S68:S131" si="17">MAX(P68:Q68)-O68</f>
        <v>18.142933590647601</v>
      </c>
      <c r="V68" s="4">
        <f t="shared" si="9"/>
        <v>1610.5138779005749</v>
      </c>
      <c r="W68" s="4">
        <f t="shared" si="13"/>
        <v>21.354548669039843</v>
      </c>
      <c r="X68" s="5">
        <f t="shared" si="14"/>
        <v>1631.8684265696147</v>
      </c>
      <c r="Y68" s="5">
        <f t="shared" si="15"/>
        <v>1589.1593292315351</v>
      </c>
    </row>
    <row r="69" spans="2:25" x14ac:dyDescent="0.35">
      <c r="B69">
        <v>73</v>
      </c>
      <c r="D69">
        <v>0.32</v>
      </c>
      <c r="E69" s="3">
        <v>4885</v>
      </c>
      <c r="F69" s="3">
        <v>4423</v>
      </c>
      <c r="G69" s="3">
        <v>5304</v>
      </c>
      <c r="O69" s="4">
        <f t="shared" si="10"/>
        <v>369.42800048937647</v>
      </c>
      <c r="P69" s="4">
        <f t="shared" si="11"/>
        <v>343.90272455114928</v>
      </c>
      <c r="Q69" s="4">
        <f t="shared" si="12"/>
        <v>390.4154963680387</v>
      </c>
      <c r="R69" s="4">
        <f t="shared" si="16"/>
        <v>25.525275938227196</v>
      </c>
      <c r="S69" s="4">
        <f t="shared" si="17"/>
        <v>20.98749587866223</v>
      </c>
      <c r="V69" s="4">
        <f t="shared" si="9"/>
        <v>1620.5719995106235</v>
      </c>
      <c r="W69" s="4">
        <f t="shared" si="13"/>
        <v>25.525275938227196</v>
      </c>
      <c r="X69" s="5">
        <f t="shared" si="14"/>
        <v>1646.0972754488507</v>
      </c>
      <c r="Y69" s="5">
        <f t="shared" si="15"/>
        <v>1595.0467235723963</v>
      </c>
    </row>
    <row r="70" spans="2:25" x14ac:dyDescent="0.35">
      <c r="B70">
        <v>74</v>
      </c>
      <c r="D70">
        <v>0.26</v>
      </c>
      <c r="E70" s="3">
        <v>4799</v>
      </c>
      <c r="F70" s="3">
        <v>4280</v>
      </c>
      <c r="G70" s="3">
        <v>5266</v>
      </c>
      <c r="O70" s="4">
        <f t="shared" si="10"/>
        <v>362.92425268137515</v>
      </c>
      <c r="P70" s="4">
        <f t="shared" si="11"/>
        <v>332.78400657447861</v>
      </c>
      <c r="Q70" s="4">
        <f t="shared" si="12"/>
        <v>387.61840193704597</v>
      </c>
      <c r="R70" s="4">
        <f t="shared" si="16"/>
        <v>30.140246106896541</v>
      </c>
      <c r="S70" s="4">
        <f t="shared" si="17"/>
        <v>24.694149255670823</v>
      </c>
      <c r="V70" s="4">
        <f t="shared" si="9"/>
        <v>1627.075747318625</v>
      </c>
      <c r="W70" s="4">
        <f t="shared" si="13"/>
        <v>30.140246106896541</v>
      </c>
      <c r="X70" s="5">
        <f t="shared" si="14"/>
        <v>1657.2159934255214</v>
      </c>
      <c r="Y70" s="5">
        <f t="shared" si="15"/>
        <v>1596.9355012117285</v>
      </c>
    </row>
    <row r="71" spans="2:25" x14ac:dyDescent="0.35">
      <c r="B71">
        <v>75</v>
      </c>
      <c r="D71">
        <v>1</v>
      </c>
      <c r="E71">
        <v>538</v>
      </c>
      <c r="F71">
        <v>194</v>
      </c>
      <c r="G71">
        <v>858</v>
      </c>
      <c r="O71" s="4">
        <f t="shared" si="10"/>
        <v>40.686236287263981</v>
      </c>
      <c r="P71" s="4">
        <f t="shared" si="11"/>
        <v>15.08413487744132</v>
      </c>
      <c r="Q71" s="4">
        <f t="shared" si="12"/>
        <v>63.155447941888617</v>
      </c>
      <c r="R71" s="4">
        <f t="shared" si="16"/>
        <v>25.602101409822659</v>
      </c>
      <c r="S71" s="4">
        <f t="shared" si="17"/>
        <v>22.469211654624637</v>
      </c>
      <c r="V71" s="4">
        <f t="shared" si="9"/>
        <v>1949.3137637127361</v>
      </c>
      <c r="W71" s="4">
        <f t="shared" si="13"/>
        <v>25.602101409822659</v>
      </c>
      <c r="X71" s="5">
        <f t="shared" si="14"/>
        <v>1974.9158651225587</v>
      </c>
      <c r="Y71" s="5">
        <f t="shared" si="15"/>
        <v>1923.7116623029135</v>
      </c>
    </row>
    <row r="72" spans="2:25" x14ac:dyDescent="0.35">
      <c r="B72">
        <v>76</v>
      </c>
      <c r="D72">
        <v>0.92</v>
      </c>
      <c r="E72" s="3">
        <v>4762</v>
      </c>
      <c r="F72" s="3">
        <v>4265</v>
      </c>
      <c r="G72" s="3">
        <v>5226</v>
      </c>
      <c r="O72" s="4">
        <f t="shared" si="10"/>
        <v>360.12612862444439</v>
      </c>
      <c r="P72" s="4">
        <f t="shared" si="11"/>
        <v>331.61770748601663</v>
      </c>
      <c r="Q72" s="4">
        <f t="shared" si="12"/>
        <v>384.67409200968524</v>
      </c>
      <c r="R72" s="4">
        <f t="shared" si="16"/>
        <v>28.508421138427764</v>
      </c>
      <c r="S72" s="4">
        <f t="shared" si="17"/>
        <v>24.547963385240848</v>
      </c>
      <c r="V72" s="4">
        <f t="shared" si="9"/>
        <v>1629.8738713755556</v>
      </c>
      <c r="W72" s="4">
        <f t="shared" si="13"/>
        <v>28.508421138427764</v>
      </c>
      <c r="X72" s="5">
        <f t="shared" si="14"/>
        <v>1658.3822925139834</v>
      </c>
      <c r="Y72" s="5">
        <f t="shared" si="15"/>
        <v>1601.3654502371278</v>
      </c>
    </row>
    <row r="73" spans="2:25" x14ac:dyDescent="0.35">
      <c r="B73">
        <v>77</v>
      </c>
      <c r="C73" t="s">
        <v>60</v>
      </c>
      <c r="D73">
        <v>0.99</v>
      </c>
      <c r="E73" s="3">
        <v>4973</v>
      </c>
      <c r="F73" s="3">
        <v>4528</v>
      </c>
      <c r="G73" s="3">
        <v>5389</v>
      </c>
      <c r="O73" s="4">
        <f t="shared" si="10"/>
        <v>376.08299824640108</v>
      </c>
      <c r="P73" s="4">
        <f t="shared" si="11"/>
        <v>352.06681817038299</v>
      </c>
      <c r="Q73" s="4">
        <f t="shared" si="12"/>
        <v>396.67215496368038</v>
      </c>
      <c r="R73" s="4">
        <f t="shared" si="16"/>
        <v>24.016180076018088</v>
      </c>
      <c r="S73" s="4">
        <f t="shared" si="17"/>
        <v>20.589156717279309</v>
      </c>
      <c r="V73" s="4">
        <f t="shared" si="9"/>
        <v>1613.9170017535989</v>
      </c>
      <c r="W73" s="4">
        <f t="shared" si="13"/>
        <v>24.016180076018088</v>
      </c>
      <c r="X73" s="5">
        <f t="shared" si="14"/>
        <v>1637.9331818296171</v>
      </c>
      <c r="Y73" s="5">
        <f t="shared" si="15"/>
        <v>1589.9008216775808</v>
      </c>
    </row>
    <row r="74" spans="2:25" x14ac:dyDescent="0.35">
      <c r="B74">
        <v>78</v>
      </c>
      <c r="D74">
        <v>0.37</v>
      </c>
      <c r="E74" s="3">
        <v>4847</v>
      </c>
      <c r="F74" s="3">
        <v>4353</v>
      </c>
      <c r="G74" s="3">
        <v>5304</v>
      </c>
      <c r="O74" s="4">
        <f t="shared" si="10"/>
        <v>366.55425145793401</v>
      </c>
      <c r="P74" s="4">
        <f t="shared" si="11"/>
        <v>338.45999547166014</v>
      </c>
      <c r="Q74" s="4">
        <f t="shared" si="12"/>
        <v>390.4154963680387</v>
      </c>
      <c r="R74" s="4">
        <f t="shared" si="16"/>
        <v>28.094255986273879</v>
      </c>
      <c r="S74" s="4">
        <f t="shared" si="17"/>
        <v>23.861244910104688</v>
      </c>
      <c r="V74" s="4">
        <f t="shared" si="9"/>
        <v>1623.445748542066</v>
      </c>
      <c r="W74" s="4">
        <f t="shared" si="13"/>
        <v>28.094255986273879</v>
      </c>
      <c r="X74" s="5">
        <f t="shared" si="14"/>
        <v>1651.54000452834</v>
      </c>
      <c r="Y74" s="5">
        <f t="shared" si="15"/>
        <v>1595.351492555792</v>
      </c>
    </row>
    <row r="75" spans="2:25" x14ac:dyDescent="0.35">
      <c r="B75">
        <v>79</v>
      </c>
      <c r="D75">
        <v>1</v>
      </c>
      <c r="E75" s="3">
        <v>4758</v>
      </c>
      <c r="F75" s="3">
        <v>4233</v>
      </c>
      <c r="G75" s="3">
        <v>5215</v>
      </c>
      <c r="O75" s="4">
        <f t="shared" si="10"/>
        <v>359.82362872639777</v>
      </c>
      <c r="P75" s="4">
        <f t="shared" si="11"/>
        <v>329.12960276396444</v>
      </c>
      <c r="Q75" s="4">
        <f t="shared" si="12"/>
        <v>383.86440677966101</v>
      </c>
      <c r="R75" s="4">
        <f t="shared" si="16"/>
        <v>30.694025962433329</v>
      </c>
      <c r="S75" s="4">
        <f t="shared" si="17"/>
        <v>24.040778053263239</v>
      </c>
      <c r="V75" s="4">
        <f t="shared" si="9"/>
        <v>1630.1763712736022</v>
      </c>
      <c r="W75" s="4">
        <f t="shared" si="13"/>
        <v>30.694025962433329</v>
      </c>
      <c r="X75" s="5">
        <f t="shared" si="14"/>
        <v>1660.8703972360354</v>
      </c>
      <c r="Y75" s="5">
        <f t="shared" si="15"/>
        <v>1599.482345311169</v>
      </c>
    </row>
    <row r="76" spans="2:25" x14ac:dyDescent="0.35">
      <c r="B76">
        <v>80</v>
      </c>
      <c r="C76" t="s">
        <v>61</v>
      </c>
      <c r="D76">
        <v>1</v>
      </c>
      <c r="E76" s="3">
        <v>5359</v>
      </c>
      <c r="F76" s="3">
        <v>4819</v>
      </c>
      <c r="G76" s="3">
        <v>5893</v>
      </c>
      <c r="O76" s="4">
        <f t="shared" si="10"/>
        <v>405.27423840789527</v>
      </c>
      <c r="P76" s="4">
        <f t="shared" si="11"/>
        <v>374.69302048654492</v>
      </c>
      <c r="Q76" s="4">
        <f t="shared" si="12"/>
        <v>433.77046004842612</v>
      </c>
      <c r="R76" s="4">
        <f t="shared" si="16"/>
        <v>30.581217921350344</v>
      </c>
      <c r="S76" s="4">
        <f t="shared" si="17"/>
        <v>28.496221640530848</v>
      </c>
      <c r="V76" s="4">
        <f t="shared" si="9"/>
        <v>1584.7257615921048</v>
      </c>
      <c r="W76" s="4">
        <f t="shared" si="13"/>
        <v>30.581217921350344</v>
      </c>
      <c r="X76" s="5">
        <f t="shared" si="14"/>
        <v>1615.3069795134552</v>
      </c>
      <c r="Y76" s="5">
        <f t="shared" si="15"/>
        <v>1554.1445436707545</v>
      </c>
    </row>
    <row r="77" spans="2:25" x14ac:dyDescent="0.35">
      <c r="B77">
        <v>81</v>
      </c>
      <c r="D77">
        <v>0.4</v>
      </c>
      <c r="E77" s="3">
        <v>5218</v>
      </c>
      <c r="F77" s="3">
        <v>4663</v>
      </c>
      <c r="G77" s="3">
        <v>5734</v>
      </c>
      <c r="O77" s="4">
        <f t="shared" si="10"/>
        <v>394.6111170017536</v>
      </c>
      <c r="P77" s="4">
        <f t="shared" si="11"/>
        <v>362.56350996654061</v>
      </c>
      <c r="Q77" s="4">
        <f t="shared" si="12"/>
        <v>422.06682808716704</v>
      </c>
      <c r="R77" s="4">
        <f t="shared" si="16"/>
        <v>32.047607035212991</v>
      </c>
      <c r="S77" s="4">
        <f t="shared" si="17"/>
        <v>27.455711085413441</v>
      </c>
      <c r="V77" s="4">
        <f t="shared" si="9"/>
        <v>1595.3888829982463</v>
      </c>
      <c r="W77" s="4">
        <f t="shared" si="13"/>
        <v>32.047607035212991</v>
      </c>
      <c r="X77" s="5">
        <f t="shared" si="14"/>
        <v>1627.4364900334594</v>
      </c>
      <c r="Y77" s="5">
        <f t="shared" si="15"/>
        <v>1563.3412759630332</v>
      </c>
    </row>
    <row r="78" spans="2:25" x14ac:dyDescent="0.35">
      <c r="B78">
        <v>82</v>
      </c>
      <c r="D78">
        <v>1</v>
      </c>
      <c r="E78" s="3">
        <v>4694</v>
      </c>
      <c r="F78" s="3">
        <v>3953</v>
      </c>
      <c r="G78" s="3">
        <v>5293</v>
      </c>
      <c r="O78" s="4">
        <f t="shared" si="10"/>
        <v>354.98363035765266</v>
      </c>
      <c r="P78" s="4">
        <f t="shared" si="11"/>
        <v>307.35868644600794</v>
      </c>
      <c r="Q78" s="4">
        <f t="shared" si="12"/>
        <v>389.60581113801453</v>
      </c>
      <c r="R78" s="4">
        <f t="shared" si="16"/>
        <v>47.624943911644721</v>
      </c>
      <c r="S78" s="4">
        <f t="shared" si="17"/>
        <v>34.622180780361873</v>
      </c>
      <c r="V78" s="4">
        <f t="shared" si="9"/>
        <v>1635.0163696423474</v>
      </c>
      <c r="W78" s="4">
        <f t="shared" si="13"/>
        <v>47.624943911644721</v>
      </c>
      <c r="X78" s="5">
        <f t="shared" si="14"/>
        <v>1682.6413135539922</v>
      </c>
      <c r="Y78" s="5">
        <f t="shared" si="15"/>
        <v>1587.3914257307026</v>
      </c>
    </row>
    <row r="79" spans="2:25" x14ac:dyDescent="0.35">
      <c r="B79">
        <v>83</v>
      </c>
      <c r="D79">
        <v>1</v>
      </c>
      <c r="E79" s="3">
        <v>2379</v>
      </c>
      <c r="F79" s="3">
        <v>1620</v>
      </c>
      <c r="G79" s="3">
        <v>3213</v>
      </c>
      <c r="O79" s="4">
        <f t="shared" si="10"/>
        <v>179.91181436319889</v>
      </c>
      <c r="P79" s="4">
        <f t="shared" si="11"/>
        <v>125.96030155389143</v>
      </c>
      <c r="Q79" s="4">
        <f t="shared" si="12"/>
        <v>236.50169491525423</v>
      </c>
      <c r="R79" s="4">
        <f t="shared" si="16"/>
        <v>53.951512809307459</v>
      </c>
      <c r="S79" s="4">
        <f t="shared" si="17"/>
        <v>56.589880552055348</v>
      </c>
      <c r="V79" s="4">
        <f t="shared" si="9"/>
        <v>1810.0881856368012</v>
      </c>
      <c r="W79" s="4">
        <f t="shared" si="13"/>
        <v>56.589880552055348</v>
      </c>
      <c r="X79" s="5">
        <f t="shared" si="14"/>
        <v>1866.6780661888565</v>
      </c>
      <c r="Y79" s="5">
        <f t="shared" si="15"/>
        <v>1753.4983050847459</v>
      </c>
    </row>
    <row r="80" spans="2:25" x14ac:dyDescent="0.35">
      <c r="B80">
        <v>84</v>
      </c>
      <c r="C80" t="s">
        <v>62</v>
      </c>
      <c r="D80">
        <v>1</v>
      </c>
      <c r="E80" s="3">
        <v>8596</v>
      </c>
      <c r="F80" s="3">
        <v>7534</v>
      </c>
      <c r="G80" s="3">
        <v>9680</v>
      </c>
      <c r="O80" s="4">
        <f t="shared" si="10"/>
        <v>650.07228090208389</v>
      </c>
      <c r="P80" s="4">
        <f t="shared" si="11"/>
        <v>585.79315549815931</v>
      </c>
      <c r="Q80" s="4">
        <f t="shared" si="12"/>
        <v>712.52300242130752</v>
      </c>
      <c r="R80" s="4">
        <f t="shared" si="16"/>
        <v>64.279125403924581</v>
      </c>
      <c r="S80" s="4">
        <f t="shared" si="17"/>
        <v>62.450721519223634</v>
      </c>
      <c r="V80" s="4">
        <f t="shared" si="9"/>
        <v>1339.927719097916</v>
      </c>
      <c r="W80" s="4">
        <f t="shared" si="13"/>
        <v>64.279125403924581</v>
      </c>
      <c r="X80" s="5">
        <f t="shared" si="14"/>
        <v>1404.2068445018406</v>
      </c>
      <c r="Y80" s="5">
        <f t="shared" si="15"/>
        <v>1275.6485936939914</v>
      </c>
    </row>
    <row r="81" spans="2:25" x14ac:dyDescent="0.35">
      <c r="B81">
        <v>85</v>
      </c>
      <c r="D81">
        <v>0.38</v>
      </c>
      <c r="E81" s="3">
        <v>8465</v>
      </c>
      <c r="F81" s="3">
        <v>7408</v>
      </c>
      <c r="G81" s="3">
        <v>9504</v>
      </c>
      <c r="O81" s="4">
        <f t="shared" si="10"/>
        <v>640.16540924105868</v>
      </c>
      <c r="P81" s="4">
        <f t="shared" si="11"/>
        <v>575.9962431550789</v>
      </c>
      <c r="Q81" s="4">
        <f t="shared" si="12"/>
        <v>699.56803874092009</v>
      </c>
      <c r="R81" s="4">
        <f t="shared" si="16"/>
        <v>64.169166085979782</v>
      </c>
      <c r="S81" s="4">
        <f t="shared" si="17"/>
        <v>59.402629499861405</v>
      </c>
      <c r="V81" s="4">
        <f t="shared" si="9"/>
        <v>1349.8345907589414</v>
      </c>
      <c r="W81" s="4">
        <f t="shared" si="13"/>
        <v>64.169166085979782</v>
      </c>
      <c r="X81" s="5">
        <f t="shared" si="14"/>
        <v>1414.0037568449211</v>
      </c>
      <c r="Y81" s="5">
        <f t="shared" si="15"/>
        <v>1285.6654246729618</v>
      </c>
    </row>
    <row r="82" spans="2:25" x14ac:dyDescent="0.35">
      <c r="B82">
        <v>86</v>
      </c>
      <c r="D82">
        <v>1</v>
      </c>
      <c r="E82" s="3">
        <v>5177</v>
      </c>
      <c r="F82" s="3">
        <v>4447</v>
      </c>
      <c r="G82" s="3">
        <v>5928</v>
      </c>
      <c r="O82" s="4">
        <f t="shared" si="10"/>
        <v>391.51049304677622</v>
      </c>
      <c r="P82" s="4">
        <f t="shared" si="11"/>
        <v>345.76880309268842</v>
      </c>
      <c r="Q82" s="4">
        <f t="shared" si="12"/>
        <v>436.34673123486681</v>
      </c>
      <c r="R82" s="4">
        <f t="shared" si="16"/>
        <v>45.741689954087803</v>
      </c>
      <c r="S82" s="4">
        <f t="shared" si="17"/>
        <v>44.83623818809059</v>
      </c>
      <c r="V82" s="4">
        <f t="shared" si="9"/>
        <v>1598.4895069532238</v>
      </c>
      <c r="W82" s="4">
        <f t="shared" si="13"/>
        <v>45.741689954087803</v>
      </c>
      <c r="X82" s="5">
        <f t="shared" si="14"/>
        <v>1644.2311969073116</v>
      </c>
      <c r="Y82" s="5">
        <f t="shared" si="15"/>
        <v>1552.7478169991359</v>
      </c>
    </row>
    <row r="83" spans="2:25" x14ac:dyDescent="0.35">
      <c r="B83">
        <v>87</v>
      </c>
      <c r="D83">
        <v>1</v>
      </c>
      <c r="E83" s="3">
        <v>2465</v>
      </c>
      <c r="F83" s="3">
        <v>1703</v>
      </c>
      <c r="G83" s="3">
        <v>3290</v>
      </c>
      <c r="O83" s="4">
        <f t="shared" si="10"/>
        <v>186.41556217120021</v>
      </c>
      <c r="P83" s="4">
        <f t="shared" si="11"/>
        <v>132.41382317671426</v>
      </c>
      <c r="Q83" s="4">
        <f t="shared" si="12"/>
        <v>242.16949152542372</v>
      </c>
      <c r="R83" s="4">
        <f t="shared" si="16"/>
        <v>54.001738994485947</v>
      </c>
      <c r="S83" s="4">
        <f t="shared" si="17"/>
        <v>55.753929354223516</v>
      </c>
      <c r="V83" s="4">
        <f t="shared" si="9"/>
        <v>1803.5844378287998</v>
      </c>
      <c r="W83" s="4">
        <f t="shared" si="13"/>
        <v>55.753929354223516</v>
      </c>
      <c r="X83" s="5">
        <f t="shared" si="14"/>
        <v>1859.3383671830234</v>
      </c>
      <c r="Y83" s="5">
        <f t="shared" si="15"/>
        <v>1747.8305084745762</v>
      </c>
    </row>
    <row r="84" spans="2:25" x14ac:dyDescent="0.35">
      <c r="B84">
        <v>88</v>
      </c>
      <c r="C84" t="s">
        <v>63</v>
      </c>
      <c r="D84">
        <v>1</v>
      </c>
      <c r="E84" s="3">
        <v>28894</v>
      </c>
      <c r="F84" s="3">
        <v>27324</v>
      </c>
      <c r="G84" s="3">
        <v>30430</v>
      </c>
      <c r="O84" s="4">
        <f t="shared" si="10"/>
        <v>2185.1080135394154</v>
      </c>
      <c r="P84" s="4">
        <f t="shared" si="11"/>
        <v>2124.5304195423023</v>
      </c>
      <c r="Q84" s="4">
        <f t="shared" si="12"/>
        <v>2239.8837772397092</v>
      </c>
      <c r="R84" s="4">
        <f t="shared" si="16"/>
        <v>60.577593997113127</v>
      </c>
      <c r="S84" s="4">
        <f t="shared" si="17"/>
        <v>54.775763700293737</v>
      </c>
      <c r="V84" s="4">
        <f t="shared" si="9"/>
        <v>-195.10801353941542</v>
      </c>
      <c r="W84" s="4">
        <f t="shared" si="13"/>
        <v>60.577593997113127</v>
      </c>
      <c r="X84" s="5">
        <f t="shared" si="14"/>
        <v>-134.5304195423023</v>
      </c>
      <c r="Y84" s="5">
        <f t="shared" si="15"/>
        <v>-255.68560753652855</v>
      </c>
    </row>
    <row r="85" spans="2:25" x14ac:dyDescent="0.35">
      <c r="B85">
        <v>89</v>
      </c>
      <c r="C85" t="s">
        <v>64</v>
      </c>
      <c r="D85">
        <v>1</v>
      </c>
      <c r="E85" s="3">
        <v>22806</v>
      </c>
      <c r="F85" s="3">
        <v>21325</v>
      </c>
      <c r="G85" s="3">
        <v>24372</v>
      </c>
      <c r="O85" s="4">
        <f t="shared" si="10"/>
        <v>1724.7031687125323</v>
      </c>
      <c r="P85" s="4">
        <f t="shared" si="11"/>
        <v>1658.0885374300833</v>
      </c>
      <c r="Q85" s="4">
        <f t="shared" si="12"/>
        <v>1793.9680387409201</v>
      </c>
      <c r="R85" s="4">
        <f t="shared" si="16"/>
        <v>66.614631282448954</v>
      </c>
      <c r="S85" s="4">
        <f t="shared" si="17"/>
        <v>69.264870028387804</v>
      </c>
      <c r="V85" s="4">
        <f t="shared" si="9"/>
        <v>265.29683128746774</v>
      </c>
      <c r="W85" s="4">
        <f t="shared" si="13"/>
        <v>69.264870028387804</v>
      </c>
      <c r="X85" s="5">
        <f t="shared" si="14"/>
        <v>334.56170131585554</v>
      </c>
      <c r="Y85" s="5">
        <f t="shared" si="15"/>
        <v>196.03196125907994</v>
      </c>
    </row>
    <row r="86" spans="2:25" x14ac:dyDescent="0.35">
      <c r="B86">
        <v>90</v>
      </c>
      <c r="D86">
        <v>1</v>
      </c>
      <c r="E86" s="3">
        <v>17445</v>
      </c>
      <c r="F86" s="3">
        <v>16252</v>
      </c>
      <c r="G86" s="3">
        <v>18683</v>
      </c>
      <c r="O86" s="4">
        <f t="shared" si="10"/>
        <v>1319.2776803556135</v>
      </c>
      <c r="P86" s="4">
        <f t="shared" si="11"/>
        <v>1263.646185712249</v>
      </c>
      <c r="Q86" s="4">
        <f t="shared" si="12"/>
        <v>1375.2135593220339</v>
      </c>
      <c r="R86" s="4">
        <f t="shared" si="16"/>
        <v>55.631494643364476</v>
      </c>
      <c r="S86" s="4">
        <f t="shared" si="17"/>
        <v>55.935878966420432</v>
      </c>
      <c r="V86" s="4">
        <f t="shared" si="9"/>
        <v>670.72231964438652</v>
      </c>
      <c r="W86" s="4">
        <f t="shared" si="13"/>
        <v>55.935878966420432</v>
      </c>
      <c r="X86" s="5">
        <f t="shared" si="14"/>
        <v>726.65819861080695</v>
      </c>
      <c r="Y86" s="5">
        <f t="shared" si="15"/>
        <v>614.78644067796608</v>
      </c>
    </row>
    <row r="87" spans="2:25" x14ac:dyDescent="0.35">
      <c r="B87">
        <v>91</v>
      </c>
      <c r="C87" t="s">
        <v>65</v>
      </c>
      <c r="D87">
        <v>1</v>
      </c>
      <c r="E87" s="3">
        <v>15444</v>
      </c>
      <c r="F87" s="3">
        <v>14390</v>
      </c>
      <c r="G87" s="3">
        <v>16480</v>
      </c>
      <c r="O87" s="4">
        <f t="shared" si="10"/>
        <v>1167.9521063578159</v>
      </c>
      <c r="P87" s="4">
        <f t="shared" si="11"/>
        <v>1118.8695921978381</v>
      </c>
      <c r="Q87" s="4">
        <f t="shared" si="12"/>
        <v>1213.0556900726392</v>
      </c>
      <c r="R87" s="4">
        <f t="shared" si="16"/>
        <v>49.082514159977791</v>
      </c>
      <c r="S87" s="4">
        <f t="shared" si="17"/>
        <v>45.103583714823344</v>
      </c>
      <c r="V87" s="4">
        <f t="shared" si="9"/>
        <v>822.04789364218414</v>
      </c>
      <c r="W87" s="4">
        <f t="shared" si="13"/>
        <v>49.082514159977791</v>
      </c>
      <c r="X87" s="5">
        <f t="shared" si="14"/>
        <v>871.13040780216193</v>
      </c>
      <c r="Y87" s="5">
        <f t="shared" si="15"/>
        <v>772.96537948220634</v>
      </c>
    </row>
    <row r="88" spans="2:25" x14ac:dyDescent="0.35">
      <c r="B88">
        <v>92</v>
      </c>
      <c r="C88" t="s">
        <v>66</v>
      </c>
      <c r="D88">
        <v>1</v>
      </c>
      <c r="E88" s="3">
        <v>15035</v>
      </c>
      <c r="F88" s="3">
        <v>14008</v>
      </c>
      <c r="G88" s="3">
        <v>16050</v>
      </c>
      <c r="O88" s="4">
        <f t="shared" si="10"/>
        <v>1137.0214917825538</v>
      </c>
      <c r="P88" s="4">
        <f t="shared" si="11"/>
        <v>1089.1678420783403</v>
      </c>
      <c r="Q88" s="4">
        <f t="shared" si="12"/>
        <v>1181.4043583535108</v>
      </c>
      <c r="R88" s="4">
        <f t="shared" si="16"/>
        <v>47.853649704213467</v>
      </c>
      <c r="S88" s="4">
        <f t="shared" si="17"/>
        <v>44.382866570957049</v>
      </c>
      <c r="V88" s="4">
        <f t="shared" si="9"/>
        <v>852.97850821744623</v>
      </c>
      <c r="W88" s="4">
        <f t="shared" si="13"/>
        <v>47.853649704213467</v>
      </c>
      <c r="X88" s="5">
        <f t="shared" si="14"/>
        <v>900.8321579216597</v>
      </c>
      <c r="Y88" s="5">
        <f t="shared" si="15"/>
        <v>805.12485851323277</v>
      </c>
    </row>
    <row r="89" spans="2:25" x14ac:dyDescent="0.35">
      <c r="B89">
        <v>93</v>
      </c>
      <c r="D89">
        <v>0.14000000000000001</v>
      </c>
      <c r="E89" s="3">
        <v>14889</v>
      </c>
      <c r="F89" s="3">
        <v>13887</v>
      </c>
      <c r="G89" s="3">
        <v>15931</v>
      </c>
      <c r="O89" s="4">
        <f t="shared" si="10"/>
        <v>1125.9802455038539</v>
      </c>
      <c r="P89" s="4">
        <f t="shared" si="11"/>
        <v>1079.7596960980804</v>
      </c>
      <c r="Q89" s="4">
        <f t="shared" si="12"/>
        <v>1172.6450363196125</v>
      </c>
      <c r="R89" s="4">
        <f t="shared" si="16"/>
        <v>46.220549405773454</v>
      </c>
      <c r="S89" s="4">
        <f t="shared" si="17"/>
        <v>46.664790815758579</v>
      </c>
      <c r="V89" s="4">
        <f t="shared" si="9"/>
        <v>864.01975449614611</v>
      </c>
      <c r="W89" s="4">
        <f t="shared" si="13"/>
        <v>46.664790815758579</v>
      </c>
      <c r="X89" s="5">
        <f t="shared" si="14"/>
        <v>910.68454531190469</v>
      </c>
      <c r="Y89" s="5">
        <f t="shared" si="15"/>
        <v>817.35496368038753</v>
      </c>
    </row>
    <row r="90" spans="2:25" x14ac:dyDescent="0.35">
      <c r="B90">
        <v>94</v>
      </c>
      <c r="D90">
        <v>0.11</v>
      </c>
      <c r="E90" s="3">
        <v>14771</v>
      </c>
      <c r="F90" s="3">
        <v>13683</v>
      </c>
      <c r="G90" s="3">
        <v>15804</v>
      </c>
      <c r="O90" s="4">
        <f t="shared" si="10"/>
        <v>1117.05649851148</v>
      </c>
      <c r="P90" s="4">
        <f t="shared" si="11"/>
        <v>1063.8980284949978</v>
      </c>
      <c r="Q90" s="4">
        <f t="shared" si="12"/>
        <v>1163.2968523002421</v>
      </c>
      <c r="R90" s="4">
        <f t="shared" si="16"/>
        <v>53.15847001648217</v>
      </c>
      <c r="S90" s="4">
        <f t="shared" si="17"/>
        <v>46.24035378876215</v>
      </c>
      <c r="V90" s="4">
        <f t="shared" si="9"/>
        <v>872.94350148852004</v>
      </c>
      <c r="W90" s="4">
        <f t="shared" si="13"/>
        <v>53.15847001648217</v>
      </c>
      <c r="X90" s="5">
        <f t="shared" si="14"/>
        <v>926.10197150500221</v>
      </c>
      <c r="Y90" s="5">
        <f t="shared" si="15"/>
        <v>819.78503147203787</v>
      </c>
    </row>
    <row r="91" spans="2:25" x14ac:dyDescent="0.35">
      <c r="B91">
        <v>95</v>
      </c>
      <c r="D91">
        <v>0.17</v>
      </c>
      <c r="E91" s="3">
        <v>14674</v>
      </c>
      <c r="F91" s="3">
        <v>13540</v>
      </c>
      <c r="G91" s="3">
        <v>15748</v>
      </c>
      <c r="O91" s="4">
        <f t="shared" si="10"/>
        <v>1109.7208759838506</v>
      </c>
      <c r="P91" s="4">
        <f t="shared" si="11"/>
        <v>1052.7793105183271</v>
      </c>
      <c r="Q91" s="4">
        <f t="shared" si="12"/>
        <v>1159.174818401937</v>
      </c>
      <c r="R91" s="4">
        <f t="shared" si="16"/>
        <v>56.941565465523581</v>
      </c>
      <c r="S91" s="4">
        <f t="shared" si="17"/>
        <v>49.453942418086399</v>
      </c>
      <c r="V91" s="4">
        <f t="shared" si="9"/>
        <v>880.27912401614935</v>
      </c>
      <c r="W91" s="4">
        <f t="shared" si="13"/>
        <v>56.941565465523581</v>
      </c>
      <c r="X91" s="5">
        <f t="shared" si="14"/>
        <v>937.22068948167293</v>
      </c>
      <c r="Y91" s="5">
        <f t="shared" si="15"/>
        <v>823.33755855062577</v>
      </c>
    </row>
    <row r="92" spans="2:25" x14ac:dyDescent="0.35">
      <c r="B92">
        <v>96</v>
      </c>
      <c r="D92">
        <v>1</v>
      </c>
      <c r="E92" s="3">
        <v>1825</v>
      </c>
      <c r="F92" s="3">
        <v>1252</v>
      </c>
      <c r="G92" s="3">
        <v>2471</v>
      </c>
      <c r="O92" s="4">
        <f t="shared" si="10"/>
        <v>138.01557848374864</v>
      </c>
      <c r="P92" s="4">
        <f t="shared" si="11"/>
        <v>97.347097250291398</v>
      </c>
      <c r="Q92" s="4">
        <f t="shared" si="12"/>
        <v>181.88474576271184</v>
      </c>
      <c r="R92" s="4">
        <f t="shared" si="16"/>
        <v>40.668481233457243</v>
      </c>
      <c r="S92" s="4">
        <f t="shared" si="17"/>
        <v>43.869167278963204</v>
      </c>
      <c r="V92" s="4">
        <f t="shared" si="9"/>
        <v>1851.9844215162514</v>
      </c>
      <c r="W92" s="4">
        <f t="shared" si="13"/>
        <v>43.869167278963204</v>
      </c>
      <c r="X92" s="5">
        <f t="shared" si="14"/>
        <v>1895.8535887952146</v>
      </c>
      <c r="Y92" s="5">
        <f t="shared" si="15"/>
        <v>1808.1152542372881</v>
      </c>
    </row>
    <row r="93" spans="2:25" x14ac:dyDescent="0.35">
      <c r="B93">
        <v>97</v>
      </c>
      <c r="D93">
        <v>0.41</v>
      </c>
      <c r="E93" s="3">
        <v>1647</v>
      </c>
      <c r="F93" s="3">
        <v>1083</v>
      </c>
      <c r="G93" s="3">
        <v>2271</v>
      </c>
      <c r="O93" s="4">
        <f t="shared" si="10"/>
        <v>124.55433302067615</v>
      </c>
      <c r="P93" s="4">
        <f t="shared" si="11"/>
        <v>84.206794186953346</v>
      </c>
      <c r="Q93" s="4">
        <f t="shared" si="12"/>
        <v>167.16319612590797</v>
      </c>
      <c r="R93" s="4">
        <f t="shared" si="16"/>
        <v>40.347538833722808</v>
      </c>
      <c r="S93" s="4">
        <f t="shared" si="17"/>
        <v>42.608863105231819</v>
      </c>
      <c r="V93" s="4">
        <f t="shared" si="9"/>
        <v>1865.445666979324</v>
      </c>
      <c r="W93" s="4">
        <f t="shared" si="13"/>
        <v>42.608863105231819</v>
      </c>
      <c r="X93" s="5">
        <f t="shared" si="14"/>
        <v>1908.0545300845558</v>
      </c>
      <c r="Y93" s="5">
        <f t="shared" si="15"/>
        <v>1822.8368038740921</v>
      </c>
    </row>
    <row r="94" spans="2:25" x14ac:dyDescent="0.35">
      <c r="B94">
        <v>98</v>
      </c>
      <c r="D94">
        <v>1</v>
      </c>
      <c r="E94">
        <v>423</v>
      </c>
      <c r="F94">
        <v>117</v>
      </c>
      <c r="G94">
        <v>716</v>
      </c>
      <c r="O94" s="4">
        <f t="shared" si="10"/>
        <v>31.989364218425024</v>
      </c>
      <c r="P94" s="4">
        <f t="shared" si="11"/>
        <v>9.0971328900032695</v>
      </c>
      <c r="Q94" s="4">
        <f t="shared" si="12"/>
        <v>52.703147699757864</v>
      </c>
      <c r="R94" s="4">
        <f t="shared" si="16"/>
        <v>22.892231328421754</v>
      </c>
      <c r="S94" s="4">
        <f t="shared" si="17"/>
        <v>20.71378348133284</v>
      </c>
      <c r="V94" s="4">
        <f t="shared" si="9"/>
        <v>1958.010635781575</v>
      </c>
      <c r="W94" s="4">
        <f t="shared" si="13"/>
        <v>22.892231328421754</v>
      </c>
      <c r="X94" s="5">
        <f t="shared" si="14"/>
        <v>1980.9028671099968</v>
      </c>
      <c r="Y94" s="5">
        <f t="shared" si="15"/>
        <v>1935.1184044531533</v>
      </c>
    </row>
    <row r="95" spans="2:25" x14ac:dyDescent="0.35">
      <c r="B95">
        <v>99</v>
      </c>
      <c r="D95">
        <v>0.87</v>
      </c>
      <c r="E95" s="3">
        <v>14632</v>
      </c>
      <c r="F95" s="3">
        <v>13525</v>
      </c>
      <c r="G95" s="3">
        <v>15721</v>
      </c>
      <c r="O95" s="4">
        <f t="shared" si="10"/>
        <v>1106.5446270543616</v>
      </c>
      <c r="P95" s="4">
        <f t="shared" si="11"/>
        <v>1051.6130114298653</v>
      </c>
      <c r="Q95" s="4">
        <f t="shared" si="12"/>
        <v>1157.1874092009684</v>
      </c>
      <c r="R95" s="4">
        <f t="shared" si="16"/>
        <v>54.931615624496317</v>
      </c>
      <c r="S95" s="4">
        <f t="shared" si="17"/>
        <v>50.642782146606805</v>
      </c>
      <c r="V95" s="4">
        <f t="shared" si="9"/>
        <v>883.45537294563837</v>
      </c>
      <c r="W95" s="4">
        <f t="shared" si="13"/>
        <v>54.931615624496317</v>
      </c>
      <c r="X95" s="5">
        <f t="shared" si="14"/>
        <v>938.38698857013469</v>
      </c>
      <c r="Y95" s="5">
        <f t="shared" si="15"/>
        <v>828.52375732114206</v>
      </c>
    </row>
    <row r="96" spans="2:25" x14ac:dyDescent="0.35">
      <c r="B96">
        <v>100</v>
      </c>
      <c r="D96">
        <v>1</v>
      </c>
      <c r="E96">
        <v>899</v>
      </c>
      <c r="F96">
        <v>485</v>
      </c>
      <c r="G96" s="3">
        <v>1494</v>
      </c>
      <c r="O96" s="4">
        <f t="shared" si="10"/>
        <v>67.986852085967129</v>
      </c>
      <c r="P96" s="4">
        <f t="shared" si="11"/>
        <v>37.710337193603301</v>
      </c>
      <c r="Q96" s="4">
        <f t="shared" si="12"/>
        <v>109.96997578692493</v>
      </c>
      <c r="R96" s="4">
        <f t="shared" si="16"/>
        <v>30.276514892363828</v>
      </c>
      <c r="S96" s="4">
        <f t="shared" si="17"/>
        <v>41.983123700957805</v>
      </c>
      <c r="V96" s="4">
        <f t="shared" si="9"/>
        <v>1922.013147914033</v>
      </c>
      <c r="W96" s="4">
        <f t="shared" si="13"/>
        <v>41.983123700957805</v>
      </c>
      <c r="X96" s="5">
        <f t="shared" si="14"/>
        <v>1963.9962716149907</v>
      </c>
      <c r="Y96" s="5">
        <f t="shared" si="15"/>
        <v>1880.0300242130752</v>
      </c>
    </row>
    <row r="97" spans="2:25" x14ac:dyDescent="0.35">
      <c r="B97">
        <v>101</v>
      </c>
      <c r="D97">
        <v>1</v>
      </c>
      <c r="E97" s="3">
        <v>12474</v>
      </c>
      <c r="F97" s="3">
        <v>11209</v>
      </c>
      <c r="G97" s="3">
        <v>13695</v>
      </c>
      <c r="O97" s="4">
        <f t="shared" si="10"/>
        <v>943.3459320582358</v>
      </c>
      <c r="P97" s="4">
        <f t="shared" si="11"/>
        <v>871.5364321713389</v>
      </c>
      <c r="Q97" s="4">
        <f t="shared" si="12"/>
        <v>1008.0581113801452</v>
      </c>
      <c r="R97" s="4">
        <f t="shared" si="16"/>
        <v>71.809499886896901</v>
      </c>
      <c r="S97" s="4">
        <f t="shared" si="17"/>
        <v>64.712179321909389</v>
      </c>
      <c r="V97" s="4">
        <f t="shared" si="9"/>
        <v>1046.6540679417642</v>
      </c>
      <c r="W97" s="4">
        <f t="shared" si="13"/>
        <v>71.809499886896901</v>
      </c>
      <c r="X97" s="5">
        <f t="shared" si="14"/>
        <v>1118.4635678286611</v>
      </c>
      <c r="Y97" s="5">
        <f t="shared" si="15"/>
        <v>974.8445680548673</v>
      </c>
    </row>
    <row r="98" spans="2:25" x14ac:dyDescent="0.35">
      <c r="B98">
        <v>102</v>
      </c>
      <c r="C98" t="s">
        <v>67</v>
      </c>
      <c r="D98">
        <v>1</v>
      </c>
      <c r="E98" s="3">
        <v>8506</v>
      </c>
      <c r="F98" s="3">
        <v>7336</v>
      </c>
      <c r="G98" s="3">
        <v>9699</v>
      </c>
      <c r="O98" s="4">
        <f t="shared" si="10"/>
        <v>643.26603319603612</v>
      </c>
      <c r="P98" s="4">
        <f t="shared" si="11"/>
        <v>570.39800753046143</v>
      </c>
      <c r="Q98" s="4">
        <f t="shared" si="12"/>
        <v>713.92154963680389</v>
      </c>
      <c r="R98" s="4">
        <f t="shared" si="16"/>
        <v>72.868025665574692</v>
      </c>
      <c r="S98" s="4">
        <f t="shared" si="17"/>
        <v>70.655516440767769</v>
      </c>
      <c r="V98" s="4">
        <f t="shared" si="9"/>
        <v>1346.733966803964</v>
      </c>
      <c r="W98" s="4">
        <f t="shared" si="13"/>
        <v>72.868025665574692</v>
      </c>
      <c r="X98" s="5">
        <f t="shared" si="14"/>
        <v>1419.6019924695388</v>
      </c>
      <c r="Y98" s="5">
        <f t="shared" si="15"/>
        <v>1273.8659411383892</v>
      </c>
    </row>
    <row r="99" spans="2:25" x14ac:dyDescent="0.35">
      <c r="B99">
        <v>103</v>
      </c>
      <c r="D99">
        <v>1</v>
      </c>
      <c r="E99" s="3">
        <v>5068</v>
      </c>
      <c r="F99" s="3">
        <v>4328</v>
      </c>
      <c r="G99" s="3">
        <v>5793</v>
      </c>
      <c r="O99" s="4">
        <f t="shared" si="10"/>
        <v>383.26737082500716</v>
      </c>
      <c r="P99" s="4">
        <f t="shared" si="11"/>
        <v>336.51616365755689</v>
      </c>
      <c r="Q99" s="4">
        <f t="shared" si="12"/>
        <v>426.40968523002419</v>
      </c>
      <c r="R99" s="4">
        <f t="shared" si="16"/>
        <v>46.751207167450275</v>
      </c>
      <c r="S99" s="4">
        <f t="shared" si="17"/>
        <v>43.142314405017032</v>
      </c>
      <c r="V99" s="4">
        <f t="shared" si="9"/>
        <v>1606.7326291749928</v>
      </c>
      <c r="W99" s="4">
        <f t="shared" si="13"/>
        <v>46.751207167450275</v>
      </c>
      <c r="X99" s="5">
        <f t="shared" si="14"/>
        <v>1653.4838363424431</v>
      </c>
      <c r="Y99" s="5">
        <f t="shared" si="15"/>
        <v>1559.9814220075425</v>
      </c>
    </row>
    <row r="100" spans="2:25" x14ac:dyDescent="0.35">
      <c r="B100">
        <v>104</v>
      </c>
      <c r="D100">
        <v>1</v>
      </c>
      <c r="E100" s="3">
        <v>2764</v>
      </c>
      <c r="F100" s="3">
        <v>2037</v>
      </c>
      <c r="G100" s="3">
        <v>3502</v>
      </c>
      <c r="O100" s="4">
        <f t="shared" si="10"/>
        <v>209.02742955018149</v>
      </c>
      <c r="P100" s="4">
        <f t="shared" si="11"/>
        <v>158.38341621313387</v>
      </c>
      <c r="Q100" s="4">
        <f t="shared" si="12"/>
        <v>257.77433414043583</v>
      </c>
      <c r="R100" s="4">
        <f t="shared" si="16"/>
        <v>50.644013337047625</v>
      </c>
      <c r="S100" s="4">
        <f t="shared" si="17"/>
        <v>48.746904590254331</v>
      </c>
      <c r="V100" s="4">
        <f t="shared" si="9"/>
        <v>1780.9725704498185</v>
      </c>
      <c r="W100" s="4">
        <f t="shared" si="13"/>
        <v>50.644013337047625</v>
      </c>
      <c r="X100" s="5">
        <f t="shared" si="14"/>
        <v>1831.6165837868662</v>
      </c>
      <c r="Y100" s="5">
        <f t="shared" si="15"/>
        <v>1730.3285571127708</v>
      </c>
    </row>
    <row r="101" spans="2:25" x14ac:dyDescent="0.35">
      <c r="B101">
        <v>105</v>
      </c>
      <c r="C101" t="s">
        <v>68</v>
      </c>
      <c r="D101">
        <v>1</v>
      </c>
      <c r="E101" s="3">
        <v>9882</v>
      </c>
      <c r="F101" s="3">
        <v>8443</v>
      </c>
      <c r="G101" s="3">
        <v>11418</v>
      </c>
      <c r="O101" s="4">
        <f t="shared" si="10"/>
        <v>747.32599812405692</v>
      </c>
      <c r="P101" s="4">
        <f t="shared" si="11"/>
        <v>656.47088025895391</v>
      </c>
      <c r="Q101" s="4">
        <f t="shared" si="12"/>
        <v>840.45326876513309</v>
      </c>
      <c r="R101" s="4">
        <f t="shared" si="16"/>
        <v>90.855117865103011</v>
      </c>
      <c r="S101" s="4">
        <f t="shared" si="17"/>
        <v>93.127270641076166</v>
      </c>
      <c r="V101" s="4">
        <f t="shared" si="9"/>
        <v>1242.6740018759431</v>
      </c>
      <c r="W101" s="4">
        <f t="shared" si="13"/>
        <v>93.127270641076166</v>
      </c>
      <c r="X101" s="5">
        <f t="shared" si="14"/>
        <v>1335.8012725170192</v>
      </c>
      <c r="Y101" s="5">
        <f t="shared" si="15"/>
        <v>1149.5467312348669</v>
      </c>
    </row>
    <row r="102" spans="2:25" x14ac:dyDescent="0.35">
      <c r="B102">
        <v>106</v>
      </c>
      <c r="C102" t="s">
        <v>69</v>
      </c>
      <c r="D102">
        <v>1</v>
      </c>
      <c r="E102" s="3">
        <v>26481</v>
      </c>
      <c r="F102" s="3">
        <v>24877</v>
      </c>
      <c r="G102" s="3">
        <v>28126</v>
      </c>
      <c r="O102" s="4">
        <f t="shared" si="10"/>
        <v>2002.6249500428205</v>
      </c>
      <c r="P102" s="4">
        <f t="shared" si="11"/>
        <v>1934.2681615778747</v>
      </c>
      <c r="Q102" s="4">
        <f t="shared" si="12"/>
        <v>2070.2915254237287</v>
      </c>
      <c r="R102" s="4">
        <f t="shared" si="16"/>
        <v>68.356788464945794</v>
      </c>
      <c r="S102" s="4">
        <f t="shared" si="17"/>
        <v>67.666575380908171</v>
      </c>
      <c r="V102" s="4">
        <f t="shared" si="9"/>
        <v>-12.624950042820501</v>
      </c>
      <c r="W102" s="4">
        <f t="shared" si="13"/>
        <v>68.356788464945794</v>
      </c>
      <c r="X102" s="5">
        <f t="shared" si="14"/>
        <v>55.731838422125293</v>
      </c>
      <c r="Y102" s="5">
        <f t="shared" si="15"/>
        <v>-80.981738507766295</v>
      </c>
    </row>
    <row r="103" spans="2:25" x14ac:dyDescent="0.35">
      <c r="B103">
        <v>107</v>
      </c>
      <c r="C103" t="s">
        <v>70</v>
      </c>
      <c r="D103">
        <v>1</v>
      </c>
      <c r="E103" s="3">
        <v>16781</v>
      </c>
      <c r="F103" s="3">
        <v>15120</v>
      </c>
      <c r="G103" s="3">
        <v>18453</v>
      </c>
      <c r="O103" s="4">
        <f t="shared" si="10"/>
        <v>1269.0626972798825</v>
      </c>
      <c r="P103" s="4">
        <f t="shared" si="11"/>
        <v>1175.6294811696534</v>
      </c>
      <c r="Q103" s="4">
        <f t="shared" si="12"/>
        <v>1358.2837772397095</v>
      </c>
      <c r="R103" s="4">
        <f t="shared" si="16"/>
        <v>93.433216110229068</v>
      </c>
      <c r="S103" s="4">
        <f t="shared" si="17"/>
        <v>89.221079959826966</v>
      </c>
      <c r="V103" s="4">
        <f t="shared" si="9"/>
        <v>720.93730272011749</v>
      </c>
      <c r="W103" s="4">
        <f t="shared" si="13"/>
        <v>93.433216110229068</v>
      </c>
      <c r="X103" s="5">
        <f t="shared" si="14"/>
        <v>814.37051883034655</v>
      </c>
      <c r="Y103" s="5">
        <f t="shared" si="15"/>
        <v>627.50408660988842</v>
      </c>
    </row>
    <row r="104" spans="2:25" x14ac:dyDescent="0.35">
      <c r="B104">
        <v>108</v>
      </c>
      <c r="C104" t="s">
        <v>71</v>
      </c>
      <c r="D104">
        <v>1</v>
      </c>
      <c r="E104">
        <v>958</v>
      </c>
      <c r="F104">
        <v>597</v>
      </c>
      <c r="G104" s="3">
        <v>1441</v>
      </c>
      <c r="O104" s="4">
        <f t="shared" si="10"/>
        <v>72.448725582154069</v>
      </c>
      <c r="P104" s="4">
        <f t="shared" si="11"/>
        <v>46.418703720785913</v>
      </c>
      <c r="Q104" s="4">
        <f t="shared" si="12"/>
        <v>106.06876513317191</v>
      </c>
      <c r="R104" s="4">
        <f t="shared" si="16"/>
        <v>26.030021861368155</v>
      </c>
      <c r="S104" s="4">
        <f t="shared" si="17"/>
        <v>33.62003955101784</v>
      </c>
      <c r="V104" s="4">
        <f t="shared" si="9"/>
        <v>1917.5512744178459</v>
      </c>
      <c r="W104" s="4">
        <f t="shared" si="13"/>
        <v>33.62003955101784</v>
      </c>
      <c r="X104" s="5">
        <f t="shared" si="14"/>
        <v>1951.1713139688636</v>
      </c>
      <c r="Y104" s="5">
        <f t="shared" si="15"/>
        <v>1883.9312348668282</v>
      </c>
    </row>
    <row r="105" spans="2:25" x14ac:dyDescent="0.35">
      <c r="B105">
        <v>109</v>
      </c>
      <c r="D105">
        <v>1</v>
      </c>
      <c r="E105">
        <v>636</v>
      </c>
      <c r="F105">
        <v>356</v>
      </c>
      <c r="G105">
        <v>970</v>
      </c>
      <c r="O105" s="4">
        <f t="shared" si="10"/>
        <v>48.097483789405004</v>
      </c>
      <c r="P105" s="4">
        <f t="shared" si="11"/>
        <v>27.680165032830462</v>
      </c>
      <c r="Q105" s="4">
        <f t="shared" si="12"/>
        <v>71.399515738498792</v>
      </c>
      <c r="R105" s="4">
        <f t="shared" si="16"/>
        <v>20.417318756574542</v>
      </c>
      <c r="S105" s="4">
        <f t="shared" si="17"/>
        <v>23.302031949093788</v>
      </c>
      <c r="V105" s="4">
        <f t="shared" si="9"/>
        <v>1941.902516210595</v>
      </c>
      <c r="W105" s="4">
        <f t="shared" si="13"/>
        <v>23.302031949093788</v>
      </c>
      <c r="X105" s="5">
        <f t="shared" si="14"/>
        <v>1965.2045481596888</v>
      </c>
      <c r="Y105" s="5">
        <f t="shared" si="15"/>
        <v>1918.6004842615012</v>
      </c>
    </row>
    <row r="106" spans="2:25" x14ac:dyDescent="0.35">
      <c r="B106">
        <v>110</v>
      </c>
      <c r="D106">
        <v>1</v>
      </c>
      <c r="E106">
        <v>152</v>
      </c>
      <c r="F106">
        <v>15</v>
      </c>
      <c r="G106">
        <v>378</v>
      </c>
      <c r="O106" s="4">
        <f t="shared" si="10"/>
        <v>11.494996125769749</v>
      </c>
      <c r="P106" s="4">
        <f t="shared" si="11"/>
        <v>1.1662990884619577</v>
      </c>
      <c r="Q106" s="4">
        <f t="shared" si="12"/>
        <v>27.82372881355932</v>
      </c>
      <c r="R106" s="4">
        <f t="shared" si="16"/>
        <v>10.328697037307791</v>
      </c>
      <c r="S106" s="4">
        <f t="shared" si="17"/>
        <v>16.328732687789572</v>
      </c>
      <c r="V106" s="4">
        <f t="shared" si="9"/>
        <v>1978.5050038742302</v>
      </c>
      <c r="W106" s="4">
        <f t="shared" si="13"/>
        <v>16.328732687789572</v>
      </c>
      <c r="X106" s="5">
        <f t="shared" si="14"/>
        <v>1994.8337365620198</v>
      </c>
      <c r="Y106" s="5">
        <f t="shared" si="15"/>
        <v>1962.1762711864405</v>
      </c>
    </row>
    <row r="107" spans="2:25" x14ac:dyDescent="0.35">
      <c r="B107">
        <v>111</v>
      </c>
      <c r="D107">
        <v>1</v>
      </c>
      <c r="E107">
        <v>651</v>
      </c>
      <c r="F107">
        <v>384</v>
      </c>
      <c r="G107">
        <v>968</v>
      </c>
      <c r="O107" s="4">
        <f t="shared" si="10"/>
        <v>49.231858407079649</v>
      </c>
      <c r="P107" s="4">
        <f t="shared" si="11"/>
        <v>29.857256664626117</v>
      </c>
      <c r="Q107" s="4">
        <f t="shared" si="12"/>
        <v>71.252300242130744</v>
      </c>
      <c r="R107" s="4">
        <f t="shared" si="16"/>
        <v>19.374601742453532</v>
      </c>
      <c r="S107" s="4">
        <f t="shared" si="17"/>
        <v>22.020441835051095</v>
      </c>
      <c r="V107" s="4">
        <f t="shared" si="9"/>
        <v>1940.7681415929203</v>
      </c>
      <c r="W107" s="4">
        <f t="shared" si="13"/>
        <v>22.020441835051095</v>
      </c>
      <c r="X107" s="5">
        <f t="shared" si="14"/>
        <v>1962.7885834279714</v>
      </c>
      <c r="Y107" s="5">
        <f t="shared" si="15"/>
        <v>1918.7476997578692</v>
      </c>
    </row>
    <row r="108" spans="2:25" x14ac:dyDescent="0.35">
      <c r="B108">
        <v>112</v>
      </c>
      <c r="D108">
        <v>0.44</v>
      </c>
      <c r="E108">
        <v>537</v>
      </c>
      <c r="F108">
        <v>259</v>
      </c>
      <c r="G108">
        <v>807</v>
      </c>
      <c r="O108" s="4">
        <f t="shared" si="10"/>
        <v>40.610611312752333</v>
      </c>
      <c r="P108" s="4">
        <f t="shared" si="11"/>
        <v>20.138097594109801</v>
      </c>
      <c r="Q108" s="4">
        <f t="shared" si="12"/>
        <v>59.401452784503633</v>
      </c>
      <c r="R108" s="4">
        <f t="shared" si="16"/>
        <v>20.472513718642531</v>
      </c>
      <c r="S108" s="4">
        <f t="shared" si="17"/>
        <v>18.7908414717513</v>
      </c>
      <c r="V108" s="4">
        <f t="shared" si="9"/>
        <v>1949.3893886872477</v>
      </c>
      <c r="W108" s="4">
        <f t="shared" si="13"/>
        <v>20.472513718642531</v>
      </c>
      <c r="X108" s="5">
        <f t="shared" si="14"/>
        <v>1969.8619024058903</v>
      </c>
      <c r="Y108" s="5">
        <f t="shared" si="15"/>
        <v>1928.916874968605</v>
      </c>
    </row>
    <row r="109" spans="2:25" x14ac:dyDescent="0.35">
      <c r="B109">
        <v>113</v>
      </c>
      <c r="C109" t="s">
        <v>72</v>
      </c>
      <c r="D109">
        <v>1</v>
      </c>
      <c r="E109" s="3">
        <v>47932</v>
      </c>
      <c r="F109" s="3">
        <v>46495</v>
      </c>
      <c r="G109" s="3">
        <v>49258</v>
      </c>
      <c r="O109" s="4">
        <f t="shared" si="10"/>
        <v>3624.8562782920762</v>
      </c>
      <c r="P109" s="4">
        <f t="shared" si="11"/>
        <v>3615.1384078692481</v>
      </c>
      <c r="Q109" s="4">
        <f t="shared" si="12"/>
        <v>3625.7704600484258</v>
      </c>
      <c r="R109" s="4">
        <f t="shared" si="16"/>
        <v>9.7178704228281276</v>
      </c>
      <c r="S109" s="4">
        <f t="shared" si="17"/>
        <v>0.91418175634953514</v>
      </c>
      <c r="V109" s="4">
        <f t="shared" si="9"/>
        <v>-1634.8562782920762</v>
      </c>
      <c r="W109" s="4">
        <f t="shared" si="13"/>
        <v>9.7178704228281276</v>
      </c>
      <c r="X109" s="5">
        <f t="shared" si="14"/>
        <v>-1625.1384078692481</v>
      </c>
      <c r="Y109" s="5">
        <f t="shared" si="15"/>
        <v>-1644.5741487149044</v>
      </c>
    </row>
    <row r="110" spans="2:25" x14ac:dyDescent="0.35">
      <c r="B110">
        <v>114</v>
      </c>
      <c r="C110" t="s">
        <v>73</v>
      </c>
      <c r="D110">
        <v>1</v>
      </c>
      <c r="E110" s="3">
        <v>47628</v>
      </c>
      <c r="F110" s="3">
        <v>46123</v>
      </c>
      <c r="G110" s="3">
        <v>49024</v>
      </c>
      <c r="O110" s="4">
        <f t="shared" si="10"/>
        <v>3601.8662860405366</v>
      </c>
      <c r="P110" s="4">
        <f t="shared" si="11"/>
        <v>3586.2141904753917</v>
      </c>
      <c r="Q110" s="4">
        <f t="shared" si="12"/>
        <v>3608.5462469733657</v>
      </c>
      <c r="R110" s="4">
        <f t="shared" si="16"/>
        <v>15.652095565144919</v>
      </c>
      <c r="S110" s="4">
        <f t="shared" si="17"/>
        <v>6.6799609328290899</v>
      </c>
      <c r="V110" s="4">
        <f t="shared" si="9"/>
        <v>-1611.8662860405366</v>
      </c>
      <c r="W110" s="4">
        <f t="shared" si="13"/>
        <v>15.652095565144919</v>
      </c>
      <c r="X110" s="5">
        <f t="shared" si="14"/>
        <v>-1596.2141904753917</v>
      </c>
      <c r="Y110" s="5">
        <f t="shared" si="15"/>
        <v>-1627.5183816056815</v>
      </c>
    </row>
    <row r="111" spans="2:25" x14ac:dyDescent="0.35">
      <c r="B111">
        <v>115</v>
      </c>
      <c r="D111">
        <v>1</v>
      </c>
      <c r="E111" s="3">
        <v>1102</v>
      </c>
      <c r="F111">
        <v>601</v>
      </c>
      <c r="G111" s="3">
        <v>1718</v>
      </c>
      <c r="O111" s="4">
        <f t="shared" si="10"/>
        <v>83.338721911830675</v>
      </c>
      <c r="P111" s="4">
        <f t="shared" si="11"/>
        <v>46.729716811042437</v>
      </c>
      <c r="Q111" s="4">
        <f t="shared" si="12"/>
        <v>126.45811138014527</v>
      </c>
      <c r="R111" s="4">
        <f t="shared" si="16"/>
        <v>36.609005100788238</v>
      </c>
      <c r="S111" s="4">
        <f t="shared" si="17"/>
        <v>43.119389468314594</v>
      </c>
      <c r="V111" s="4">
        <f t="shared" si="9"/>
        <v>1906.6612780881694</v>
      </c>
      <c r="W111" s="4">
        <f t="shared" si="13"/>
        <v>43.119389468314594</v>
      </c>
      <c r="X111" s="5">
        <f t="shared" si="14"/>
        <v>1949.7806675564841</v>
      </c>
      <c r="Y111" s="5">
        <f t="shared" si="15"/>
        <v>1863.5418886198547</v>
      </c>
    </row>
    <row r="112" spans="2:25" x14ac:dyDescent="0.35">
      <c r="B112">
        <v>116</v>
      </c>
      <c r="C112" t="s">
        <v>74</v>
      </c>
      <c r="D112">
        <v>0.52</v>
      </c>
      <c r="E112" s="3">
        <v>47429</v>
      </c>
      <c r="F112" s="3">
        <v>45838</v>
      </c>
      <c r="G112" s="3">
        <v>48873</v>
      </c>
      <c r="O112" s="4">
        <f t="shared" si="10"/>
        <v>3586.8169161127198</v>
      </c>
      <c r="P112" s="4">
        <f t="shared" si="11"/>
        <v>3564.0545077946144</v>
      </c>
      <c r="Q112" s="4">
        <f t="shared" si="12"/>
        <v>3597.4314769975786</v>
      </c>
      <c r="R112" s="4">
        <f t="shared" si="16"/>
        <v>22.762408318105372</v>
      </c>
      <c r="S112" s="4">
        <f t="shared" si="17"/>
        <v>10.614560884858747</v>
      </c>
      <c r="V112" s="4">
        <f t="shared" si="9"/>
        <v>-1596.8169161127198</v>
      </c>
      <c r="W112" s="4">
        <f t="shared" si="13"/>
        <v>22.762408318105372</v>
      </c>
      <c r="X112" s="5">
        <f t="shared" si="14"/>
        <v>-1574.0545077946144</v>
      </c>
      <c r="Y112" s="5">
        <f t="shared" si="15"/>
        <v>-1619.5793244308252</v>
      </c>
    </row>
    <row r="113" spans="2:25" x14ac:dyDescent="0.35">
      <c r="B113">
        <v>117</v>
      </c>
      <c r="C113" t="s">
        <v>75</v>
      </c>
      <c r="D113">
        <v>1</v>
      </c>
      <c r="E113" s="3">
        <v>5443</v>
      </c>
      <c r="F113" s="3">
        <v>4633</v>
      </c>
      <c r="G113" s="3">
        <v>6600</v>
      </c>
      <c r="O113" s="4">
        <f t="shared" si="10"/>
        <v>411.62673626687331</v>
      </c>
      <c r="P113" s="4">
        <f t="shared" si="11"/>
        <v>360.2309117896167</v>
      </c>
      <c r="Q113" s="4">
        <f t="shared" si="12"/>
        <v>485.81113801452784</v>
      </c>
      <c r="R113" s="4">
        <f t="shared" si="16"/>
        <v>51.39582447725661</v>
      </c>
      <c r="S113" s="4">
        <f t="shared" si="17"/>
        <v>74.184401747654533</v>
      </c>
      <c r="V113" s="4">
        <f t="shared" si="9"/>
        <v>1578.3732637331268</v>
      </c>
      <c r="W113" s="4">
        <f t="shared" si="13"/>
        <v>74.184401747654533</v>
      </c>
      <c r="X113" s="5">
        <f t="shared" si="14"/>
        <v>1652.5576654807815</v>
      </c>
      <c r="Y113" s="5">
        <f t="shared" si="15"/>
        <v>1504.1888619854722</v>
      </c>
    </row>
    <row r="114" spans="2:25" x14ac:dyDescent="0.35">
      <c r="B114">
        <v>118</v>
      </c>
      <c r="D114">
        <v>1</v>
      </c>
      <c r="E114" s="3">
        <v>1949</v>
      </c>
      <c r="F114" s="3">
        <v>1325</v>
      </c>
      <c r="G114" s="3">
        <v>2616</v>
      </c>
      <c r="O114" s="4">
        <f t="shared" si="10"/>
        <v>147.39307532319236</v>
      </c>
      <c r="P114" s="4">
        <f t="shared" si="11"/>
        <v>103.02308614747294</v>
      </c>
      <c r="Q114" s="4">
        <f t="shared" si="12"/>
        <v>192.55786924939466</v>
      </c>
      <c r="R114" s="4">
        <f t="shared" si="16"/>
        <v>44.369989175719425</v>
      </c>
      <c r="S114" s="4">
        <f t="shared" si="17"/>
        <v>45.164793926202293</v>
      </c>
      <c r="V114" s="4">
        <f t="shared" si="9"/>
        <v>1842.6069246768077</v>
      </c>
      <c r="W114" s="4">
        <f t="shared" si="13"/>
        <v>45.164793926202293</v>
      </c>
      <c r="X114" s="5">
        <f t="shared" si="14"/>
        <v>1887.77171860301</v>
      </c>
      <c r="Y114" s="5">
        <f t="shared" si="15"/>
        <v>1797.4421307506054</v>
      </c>
    </row>
    <row r="115" spans="2:25" x14ac:dyDescent="0.35">
      <c r="B115">
        <v>119</v>
      </c>
      <c r="C115" t="s">
        <v>76</v>
      </c>
      <c r="D115">
        <v>1</v>
      </c>
      <c r="E115" s="3">
        <v>41900</v>
      </c>
      <c r="F115" s="3">
        <v>40175</v>
      </c>
      <c r="G115" s="3">
        <v>43591</v>
      </c>
      <c r="O115" s="4">
        <f t="shared" si="10"/>
        <v>3168.6864320378454</v>
      </c>
      <c r="P115" s="4">
        <f t="shared" si="11"/>
        <v>3123.7377252639435</v>
      </c>
      <c r="Q115" s="4">
        <f t="shared" si="12"/>
        <v>3208.6353510895883</v>
      </c>
      <c r="R115" s="4">
        <f t="shared" si="16"/>
        <v>44.948706773901904</v>
      </c>
      <c r="S115" s="4">
        <f t="shared" si="17"/>
        <v>39.948919051742905</v>
      </c>
      <c r="V115" s="4">
        <f t="shared" si="9"/>
        <v>-1178.6864320378454</v>
      </c>
      <c r="W115" s="4">
        <f t="shared" si="13"/>
        <v>44.948706773901904</v>
      </c>
      <c r="X115" s="5">
        <f t="shared" si="14"/>
        <v>-1133.7377252639435</v>
      </c>
      <c r="Y115" s="5">
        <f t="shared" si="15"/>
        <v>-1223.6351388117473</v>
      </c>
    </row>
    <row r="116" spans="2:25" x14ac:dyDescent="0.35">
      <c r="B116">
        <v>120</v>
      </c>
      <c r="C116" t="s">
        <v>77</v>
      </c>
      <c r="D116">
        <v>1</v>
      </c>
      <c r="E116" s="3">
        <v>19153</v>
      </c>
      <c r="F116" s="3">
        <v>17559</v>
      </c>
      <c r="G116" s="3">
        <v>20792</v>
      </c>
      <c r="O116" s="4">
        <f t="shared" si="10"/>
        <v>1448.4451368215</v>
      </c>
      <c r="P116" s="4">
        <f t="shared" si="11"/>
        <v>1365.2697129535677</v>
      </c>
      <c r="Q116" s="4">
        <f t="shared" si="12"/>
        <v>1530.4523002421306</v>
      </c>
      <c r="R116" s="4">
        <f t="shared" si="16"/>
        <v>83.175423867932295</v>
      </c>
      <c r="S116" s="4">
        <f t="shared" si="17"/>
        <v>82.007163420630604</v>
      </c>
      <c r="V116" s="4">
        <f t="shared" si="9"/>
        <v>541.5548631785</v>
      </c>
      <c r="W116" s="4">
        <f t="shared" si="13"/>
        <v>83.175423867932295</v>
      </c>
      <c r="X116" s="5">
        <f t="shared" si="14"/>
        <v>624.7302870464323</v>
      </c>
      <c r="Y116" s="5">
        <f t="shared" si="15"/>
        <v>458.3794393105677</v>
      </c>
    </row>
    <row r="117" spans="2:25" x14ac:dyDescent="0.35">
      <c r="B117">
        <v>121</v>
      </c>
      <c r="C117" t="s">
        <v>78</v>
      </c>
      <c r="D117">
        <v>1</v>
      </c>
      <c r="E117" s="3">
        <v>17609</v>
      </c>
      <c r="F117" s="3">
        <v>16111</v>
      </c>
      <c r="G117" s="3">
        <v>19157</v>
      </c>
      <c r="O117" s="4">
        <f t="shared" si="10"/>
        <v>1331.680176175523</v>
      </c>
      <c r="P117" s="4">
        <f t="shared" si="11"/>
        <v>1252.6829742807067</v>
      </c>
      <c r="Q117" s="4">
        <f t="shared" si="12"/>
        <v>1410.103631961259</v>
      </c>
      <c r="R117" s="4">
        <f t="shared" si="16"/>
        <v>78.997201894816271</v>
      </c>
      <c r="S117" s="4">
        <f t="shared" si="17"/>
        <v>78.423455785735996</v>
      </c>
      <c r="V117" s="4">
        <f t="shared" si="9"/>
        <v>658.319823824477</v>
      </c>
      <c r="W117" s="4">
        <f t="shared" si="13"/>
        <v>78.997201894816271</v>
      </c>
      <c r="X117" s="5">
        <f t="shared" si="14"/>
        <v>737.31702571929327</v>
      </c>
      <c r="Y117" s="5">
        <f t="shared" si="15"/>
        <v>579.32262192966073</v>
      </c>
    </row>
    <row r="118" spans="2:25" x14ac:dyDescent="0.35">
      <c r="B118">
        <v>122</v>
      </c>
      <c r="C118" t="s">
        <v>79</v>
      </c>
      <c r="D118">
        <v>1</v>
      </c>
      <c r="E118" s="3">
        <v>11659</v>
      </c>
      <c r="F118" s="3">
        <v>10440</v>
      </c>
      <c r="G118" s="3">
        <v>12936</v>
      </c>
      <c r="O118" s="4">
        <f t="shared" si="10"/>
        <v>881.7115778312467</v>
      </c>
      <c r="P118" s="4">
        <f t="shared" si="11"/>
        <v>811.74416556952258</v>
      </c>
      <c r="Q118" s="4">
        <f t="shared" si="12"/>
        <v>952.18983050847453</v>
      </c>
      <c r="R118" s="4">
        <f t="shared" si="16"/>
        <v>69.967412261724121</v>
      </c>
      <c r="S118" s="4">
        <f t="shared" si="17"/>
        <v>70.478252677227829</v>
      </c>
      <c r="V118" s="4">
        <f t="shared" si="9"/>
        <v>1108.2884221687532</v>
      </c>
      <c r="W118" s="4">
        <f t="shared" si="13"/>
        <v>70.478252677227829</v>
      </c>
      <c r="X118" s="5">
        <f t="shared" si="14"/>
        <v>1178.766674845981</v>
      </c>
      <c r="Y118" s="5">
        <f t="shared" si="15"/>
        <v>1037.8101694915254</v>
      </c>
    </row>
    <row r="119" spans="2:25" x14ac:dyDescent="0.35">
      <c r="B119">
        <v>123</v>
      </c>
      <c r="C119" t="s">
        <v>80</v>
      </c>
      <c r="D119">
        <v>1</v>
      </c>
      <c r="E119" s="3">
        <v>8374</v>
      </c>
      <c r="F119" s="3">
        <v>7468</v>
      </c>
      <c r="G119" s="3">
        <v>9310</v>
      </c>
      <c r="O119" s="4">
        <f t="shared" si="10"/>
        <v>633.28353656049921</v>
      </c>
      <c r="P119" s="4">
        <f t="shared" si="11"/>
        <v>580.66143950892672</v>
      </c>
      <c r="Q119" s="4">
        <f t="shared" si="12"/>
        <v>685.28813559322032</v>
      </c>
      <c r="R119" s="4">
        <f t="shared" si="16"/>
        <v>52.622097051572496</v>
      </c>
      <c r="S119" s="4">
        <f t="shared" si="17"/>
        <v>52.004599032721103</v>
      </c>
      <c r="V119" s="4">
        <f t="shared" si="9"/>
        <v>1356.7164634395008</v>
      </c>
      <c r="W119" s="4">
        <f t="shared" si="13"/>
        <v>52.622097051572496</v>
      </c>
      <c r="X119" s="5">
        <f t="shared" si="14"/>
        <v>1409.3385604910732</v>
      </c>
      <c r="Y119" s="5">
        <f t="shared" si="15"/>
        <v>1304.0943663879284</v>
      </c>
    </row>
    <row r="120" spans="2:25" x14ac:dyDescent="0.35">
      <c r="B120">
        <v>124</v>
      </c>
      <c r="C120" t="s">
        <v>81</v>
      </c>
      <c r="D120">
        <v>1</v>
      </c>
      <c r="E120" s="3">
        <v>7147</v>
      </c>
      <c r="F120" s="3">
        <v>6369</v>
      </c>
      <c r="G120" s="3">
        <v>7951</v>
      </c>
      <c r="O120" s="4">
        <f t="shared" si="10"/>
        <v>540.49169283471315</v>
      </c>
      <c r="P120" s="4">
        <f t="shared" si="11"/>
        <v>495.21059296094722</v>
      </c>
      <c r="Q120" s="4">
        <f t="shared" si="12"/>
        <v>585.25520581113801</v>
      </c>
      <c r="R120" s="4">
        <f t="shared" si="16"/>
        <v>45.281099873765925</v>
      </c>
      <c r="S120" s="4">
        <f t="shared" si="17"/>
        <v>44.763512976424863</v>
      </c>
      <c r="V120" s="4">
        <f t="shared" si="9"/>
        <v>1449.5083071652869</v>
      </c>
      <c r="W120" s="4">
        <f t="shared" si="13"/>
        <v>45.281099873765925</v>
      </c>
      <c r="X120" s="5">
        <f t="shared" si="14"/>
        <v>1494.7894070390528</v>
      </c>
      <c r="Y120" s="5">
        <f t="shared" si="15"/>
        <v>1404.2272072915209</v>
      </c>
    </row>
    <row r="121" spans="2:25" x14ac:dyDescent="0.35">
      <c r="B121">
        <v>125</v>
      </c>
      <c r="C121" t="s">
        <v>82</v>
      </c>
      <c r="D121">
        <v>1</v>
      </c>
      <c r="E121" s="3">
        <v>5228</v>
      </c>
      <c r="F121" s="3">
        <v>4790</v>
      </c>
      <c r="G121" s="3">
        <v>5645</v>
      </c>
      <c r="O121" s="4">
        <f t="shared" si="10"/>
        <v>395.36736674687006</v>
      </c>
      <c r="P121" s="4">
        <f t="shared" si="11"/>
        <v>372.43817558218518</v>
      </c>
      <c r="Q121" s="4">
        <f t="shared" si="12"/>
        <v>415.51573849878935</v>
      </c>
      <c r="R121" s="4">
        <f t="shared" si="16"/>
        <v>22.92919116468488</v>
      </c>
      <c r="S121" s="4">
        <f t="shared" si="17"/>
        <v>20.148371751919285</v>
      </c>
      <c r="V121" s="4">
        <f t="shared" si="9"/>
        <v>1594.6326332531298</v>
      </c>
      <c r="W121" s="4">
        <f t="shared" si="13"/>
        <v>22.92919116468488</v>
      </c>
      <c r="X121" s="5">
        <f t="shared" si="14"/>
        <v>1617.5618244178147</v>
      </c>
      <c r="Y121" s="5">
        <f t="shared" si="15"/>
        <v>1571.7034420884449</v>
      </c>
    </row>
    <row r="122" spans="2:25" x14ac:dyDescent="0.35">
      <c r="B122">
        <v>126</v>
      </c>
      <c r="D122">
        <v>0.33</v>
      </c>
      <c r="E122" s="3">
        <v>5119</v>
      </c>
      <c r="F122" s="3">
        <v>4691</v>
      </c>
      <c r="G122" s="3">
        <v>5538</v>
      </c>
      <c r="O122" s="4">
        <f t="shared" si="10"/>
        <v>387.12424452510095</v>
      </c>
      <c r="P122" s="4">
        <f t="shared" si="11"/>
        <v>364.74060159833624</v>
      </c>
      <c r="Q122" s="4">
        <f t="shared" si="12"/>
        <v>407.63970944309926</v>
      </c>
      <c r="R122" s="4">
        <f t="shared" si="16"/>
        <v>22.383642926764708</v>
      </c>
      <c r="S122" s="4">
        <f t="shared" si="17"/>
        <v>20.515464917998315</v>
      </c>
      <c r="V122" s="4">
        <f t="shared" si="9"/>
        <v>1602.8757554748991</v>
      </c>
      <c r="W122" s="4">
        <f t="shared" si="13"/>
        <v>22.383642926764708</v>
      </c>
      <c r="X122" s="5">
        <f t="shared" si="14"/>
        <v>1625.2593984016637</v>
      </c>
      <c r="Y122" s="5">
        <f t="shared" si="15"/>
        <v>1580.4921125481344</v>
      </c>
    </row>
    <row r="123" spans="2:25" x14ac:dyDescent="0.35">
      <c r="B123">
        <v>127</v>
      </c>
      <c r="C123" t="s">
        <v>83</v>
      </c>
      <c r="D123">
        <v>1</v>
      </c>
      <c r="E123" s="3">
        <v>4882</v>
      </c>
      <c r="F123" s="3">
        <v>4419</v>
      </c>
      <c r="G123" s="3">
        <v>5348</v>
      </c>
      <c r="O123" s="4">
        <f t="shared" si="10"/>
        <v>369.20112556584155</v>
      </c>
      <c r="P123" s="4">
        <f t="shared" si="11"/>
        <v>343.59171146089272</v>
      </c>
      <c r="Q123" s="4">
        <f t="shared" si="12"/>
        <v>393.65423728813556</v>
      </c>
      <c r="R123" s="4">
        <f t="shared" si="16"/>
        <v>25.609414104948826</v>
      </c>
      <c r="S123" s="4">
        <f t="shared" si="17"/>
        <v>24.453111722294011</v>
      </c>
      <c r="V123" s="4">
        <f t="shared" si="9"/>
        <v>1620.7988744341585</v>
      </c>
      <c r="W123" s="4">
        <f t="shared" si="13"/>
        <v>25.609414104948826</v>
      </c>
      <c r="X123" s="5">
        <f t="shared" si="14"/>
        <v>1646.4082885391074</v>
      </c>
      <c r="Y123" s="5">
        <f t="shared" si="15"/>
        <v>1595.1894603292096</v>
      </c>
    </row>
    <row r="124" spans="2:25" x14ac:dyDescent="0.35">
      <c r="B124">
        <v>128</v>
      </c>
      <c r="D124">
        <v>1</v>
      </c>
      <c r="E124" s="3">
        <v>2739</v>
      </c>
      <c r="F124" s="3">
        <v>2117</v>
      </c>
      <c r="G124" s="3">
        <v>3392</v>
      </c>
      <c r="O124" s="4">
        <f t="shared" si="10"/>
        <v>207.13680518739039</v>
      </c>
      <c r="P124" s="4">
        <f t="shared" si="11"/>
        <v>164.6036780182643</v>
      </c>
      <c r="Q124" s="4">
        <f t="shared" si="12"/>
        <v>249.67748184019368</v>
      </c>
      <c r="R124" s="4">
        <f t="shared" si="16"/>
        <v>42.533127169126089</v>
      </c>
      <c r="S124" s="4">
        <f t="shared" si="17"/>
        <v>42.540676652803285</v>
      </c>
      <c r="V124" s="4">
        <f t="shared" si="9"/>
        <v>1782.8631948126097</v>
      </c>
      <c r="W124" s="4">
        <f t="shared" si="13"/>
        <v>42.540676652803285</v>
      </c>
      <c r="X124" s="5">
        <f t="shared" si="14"/>
        <v>1825.403871465413</v>
      </c>
      <c r="Y124" s="5">
        <f t="shared" si="15"/>
        <v>1740.3225181598064</v>
      </c>
    </row>
    <row r="125" spans="2:25" x14ac:dyDescent="0.35">
      <c r="B125">
        <v>129</v>
      </c>
      <c r="D125">
        <v>1</v>
      </c>
      <c r="E125">
        <v>929</v>
      </c>
      <c r="F125">
        <v>606</v>
      </c>
      <c r="G125" s="3">
        <v>1356</v>
      </c>
      <c r="O125" s="4">
        <f t="shared" si="10"/>
        <v>70.255601321316419</v>
      </c>
      <c r="P125" s="4">
        <f t="shared" si="11"/>
        <v>47.11848317386309</v>
      </c>
      <c r="Q125" s="4">
        <f t="shared" si="12"/>
        <v>99.812106537530255</v>
      </c>
      <c r="R125" s="4">
        <f t="shared" si="16"/>
        <v>23.137118147453329</v>
      </c>
      <c r="S125" s="4">
        <f t="shared" si="17"/>
        <v>29.556505216213836</v>
      </c>
      <c r="V125" s="4">
        <f t="shared" si="9"/>
        <v>1919.7443986786836</v>
      </c>
      <c r="W125" s="4">
        <f t="shared" si="13"/>
        <v>29.556505216213836</v>
      </c>
      <c r="X125" s="5">
        <f t="shared" si="14"/>
        <v>1949.3009038948974</v>
      </c>
      <c r="Y125" s="5">
        <f t="shared" si="15"/>
        <v>1890.1878934624699</v>
      </c>
    </row>
    <row r="126" spans="2:25" x14ac:dyDescent="0.35">
      <c r="B126">
        <v>130</v>
      </c>
      <c r="D126">
        <v>1</v>
      </c>
      <c r="E126">
        <v>699</v>
      </c>
      <c r="F126">
        <v>451</v>
      </c>
      <c r="G126" s="3">
        <v>1006</v>
      </c>
      <c r="O126" s="4">
        <f t="shared" si="10"/>
        <v>52.861857183638513</v>
      </c>
      <c r="P126" s="4">
        <f t="shared" si="11"/>
        <v>35.066725926422862</v>
      </c>
      <c r="Q126" s="4">
        <f t="shared" si="12"/>
        <v>74.049394673123487</v>
      </c>
      <c r="R126" s="4">
        <f t="shared" si="16"/>
        <v>17.795131257215651</v>
      </c>
      <c r="S126" s="4">
        <f t="shared" si="17"/>
        <v>21.187537489484974</v>
      </c>
      <c r="V126" s="4">
        <f t="shared" si="9"/>
        <v>1937.1381428163616</v>
      </c>
      <c r="W126" s="4">
        <f t="shared" si="13"/>
        <v>21.187537489484974</v>
      </c>
      <c r="X126" s="5">
        <f t="shared" si="14"/>
        <v>1958.3256803058466</v>
      </c>
      <c r="Y126" s="5">
        <f t="shared" si="15"/>
        <v>1915.9506053268765</v>
      </c>
    </row>
    <row r="127" spans="2:25" x14ac:dyDescent="0.35">
      <c r="B127">
        <v>131</v>
      </c>
      <c r="D127">
        <v>0.49</v>
      </c>
      <c r="E127">
        <v>582</v>
      </c>
      <c r="F127">
        <v>329</v>
      </c>
      <c r="G127">
        <v>864</v>
      </c>
      <c r="O127" s="4">
        <f t="shared" si="10"/>
        <v>44.013735165776275</v>
      </c>
      <c r="P127" s="4">
        <f t="shared" si="11"/>
        <v>25.580826673598938</v>
      </c>
      <c r="Q127" s="4">
        <f t="shared" si="12"/>
        <v>63.597094430992733</v>
      </c>
      <c r="R127" s="4">
        <f t="shared" si="16"/>
        <v>18.432908492177337</v>
      </c>
      <c r="S127" s="4">
        <f t="shared" si="17"/>
        <v>19.583359265216458</v>
      </c>
      <c r="V127" s="4">
        <f t="shared" si="9"/>
        <v>1945.9862648342237</v>
      </c>
      <c r="W127" s="4">
        <f t="shared" si="13"/>
        <v>19.583359265216458</v>
      </c>
      <c r="X127" s="5">
        <f t="shared" si="14"/>
        <v>1965.56962409944</v>
      </c>
      <c r="Y127" s="5">
        <f t="shared" si="15"/>
        <v>1926.4029055690073</v>
      </c>
    </row>
    <row r="128" spans="2:25" x14ac:dyDescent="0.35">
      <c r="B128">
        <v>132</v>
      </c>
      <c r="D128">
        <v>1</v>
      </c>
      <c r="E128">
        <v>503</v>
      </c>
      <c r="F128">
        <v>176</v>
      </c>
      <c r="G128">
        <v>796</v>
      </c>
      <c r="O128" s="4">
        <f t="shared" si="10"/>
        <v>38.039362179356473</v>
      </c>
      <c r="P128" s="4">
        <f t="shared" si="11"/>
        <v>13.68457597128697</v>
      </c>
      <c r="Q128" s="4">
        <f t="shared" si="12"/>
        <v>58.591767554479418</v>
      </c>
      <c r="R128" s="4">
        <f t="shared" si="16"/>
        <v>24.354786208069505</v>
      </c>
      <c r="S128" s="4">
        <f t="shared" si="17"/>
        <v>20.552405375122945</v>
      </c>
      <c r="V128" s="4">
        <f t="shared" si="9"/>
        <v>1951.9606378206436</v>
      </c>
      <c r="W128" s="4">
        <f t="shared" si="13"/>
        <v>24.354786208069505</v>
      </c>
      <c r="X128" s="5">
        <f t="shared" si="14"/>
        <v>1976.3154240287131</v>
      </c>
      <c r="Y128" s="5">
        <f t="shared" si="15"/>
        <v>1927.605851612574</v>
      </c>
    </row>
    <row r="129" spans="2:25" x14ac:dyDescent="0.35">
      <c r="B129">
        <v>133</v>
      </c>
      <c r="D129">
        <v>1</v>
      </c>
      <c r="E129" s="3">
        <v>2687</v>
      </c>
      <c r="F129" s="3">
        <v>2173</v>
      </c>
      <c r="G129" s="3">
        <v>3245</v>
      </c>
      <c r="O129" s="4">
        <f t="shared" si="10"/>
        <v>203.20430651278497</v>
      </c>
      <c r="P129" s="4">
        <f t="shared" si="11"/>
        <v>168.9578612818556</v>
      </c>
      <c r="Q129" s="4">
        <f t="shared" si="12"/>
        <v>238.85714285714283</v>
      </c>
      <c r="R129" s="4">
        <f t="shared" si="16"/>
        <v>34.246445230929368</v>
      </c>
      <c r="S129" s="4">
        <f t="shared" si="17"/>
        <v>35.652836344357866</v>
      </c>
      <c r="V129" s="4">
        <f t="shared" si="9"/>
        <v>1786.795693487215</v>
      </c>
      <c r="W129" s="4">
        <f t="shared" si="13"/>
        <v>35.652836344357866</v>
      </c>
      <c r="X129" s="5">
        <f t="shared" si="14"/>
        <v>1822.4485298315728</v>
      </c>
      <c r="Y129" s="5">
        <f t="shared" si="15"/>
        <v>1751.1428571428571</v>
      </c>
    </row>
    <row r="130" spans="2:25" x14ac:dyDescent="0.35">
      <c r="B130">
        <v>134</v>
      </c>
      <c r="D130">
        <v>1</v>
      </c>
      <c r="E130" s="3">
        <v>2226</v>
      </c>
      <c r="F130" s="3">
        <v>1774</v>
      </c>
      <c r="G130" s="3">
        <v>2709</v>
      </c>
      <c r="O130" s="4">
        <f t="shared" si="10"/>
        <v>168.3411932629175</v>
      </c>
      <c r="P130" s="4">
        <f t="shared" si="11"/>
        <v>137.93430552876754</v>
      </c>
      <c r="Q130" s="4">
        <f t="shared" si="12"/>
        <v>199.40338983050847</v>
      </c>
      <c r="R130" s="4">
        <f t="shared" si="16"/>
        <v>30.406887734149961</v>
      </c>
      <c r="S130" s="4">
        <f t="shared" si="17"/>
        <v>31.062196567590973</v>
      </c>
      <c r="V130" s="4">
        <f t="shared" ref="V130:V193" si="18">1990-O130</f>
        <v>1821.6588067370826</v>
      </c>
      <c r="W130" s="4">
        <f t="shared" si="13"/>
        <v>31.062196567590973</v>
      </c>
      <c r="X130" s="5">
        <f t="shared" si="14"/>
        <v>1852.7210033046736</v>
      </c>
      <c r="Y130" s="5">
        <f t="shared" si="15"/>
        <v>1790.5966101694917</v>
      </c>
    </row>
    <row r="131" spans="2:25" x14ac:dyDescent="0.35">
      <c r="B131">
        <v>135</v>
      </c>
      <c r="D131">
        <v>0.28000000000000003</v>
      </c>
      <c r="E131" s="3">
        <v>2130</v>
      </c>
      <c r="F131" s="3">
        <v>1681</v>
      </c>
      <c r="G131" s="3">
        <v>2593</v>
      </c>
      <c r="O131" s="4">
        <f t="shared" ref="O131:O194" si="19">E131/$J$1</f>
        <v>161.08119570979977</v>
      </c>
      <c r="P131" s="4">
        <f t="shared" ref="P131:P194" si="20">F131/$K$1</f>
        <v>130.7032511803034</v>
      </c>
      <c r="Q131" s="4">
        <f t="shared" ref="Q131:Q194" si="21">G131/$L$1</f>
        <v>190.86489104116222</v>
      </c>
      <c r="R131" s="4">
        <f t="shared" si="16"/>
        <v>30.377944529496375</v>
      </c>
      <c r="S131" s="4">
        <f t="shared" si="17"/>
        <v>29.783695331362452</v>
      </c>
      <c r="V131" s="4">
        <f t="shared" si="18"/>
        <v>1828.9188042902001</v>
      </c>
      <c r="W131" s="4">
        <f t="shared" ref="W131:W194" si="22">MAX(R131:S131)</f>
        <v>30.377944529496375</v>
      </c>
      <c r="X131" s="5">
        <f t="shared" ref="X131:X194" si="23">V131+W131</f>
        <v>1859.2967488196964</v>
      </c>
      <c r="Y131" s="5">
        <f t="shared" ref="Y131:Y194" si="24">V131-W131</f>
        <v>1798.5408597607038</v>
      </c>
    </row>
    <row r="132" spans="2:25" x14ac:dyDescent="0.35">
      <c r="B132">
        <v>136</v>
      </c>
      <c r="D132">
        <v>1</v>
      </c>
      <c r="E132" s="3">
        <v>1836</v>
      </c>
      <c r="F132" s="3">
        <v>1383</v>
      </c>
      <c r="G132" s="3">
        <v>2322</v>
      </c>
      <c r="O132" s="4">
        <f t="shared" si="19"/>
        <v>138.84745320337669</v>
      </c>
      <c r="P132" s="4">
        <f t="shared" si="20"/>
        <v>107.53277595619249</v>
      </c>
      <c r="Q132" s="4">
        <f t="shared" si="21"/>
        <v>170.91719128329296</v>
      </c>
      <c r="R132" s="4">
        <f t="shared" ref="R132:R195" si="25">O132-MIN(P132:Q132)</f>
        <v>31.314677247184193</v>
      </c>
      <c r="S132" s="4">
        <f t="shared" ref="S132:S195" si="26">MAX(P132:Q132)-O132</f>
        <v>32.069738079916277</v>
      </c>
      <c r="V132" s="4">
        <f t="shared" si="18"/>
        <v>1851.1525467966233</v>
      </c>
      <c r="W132" s="4">
        <f t="shared" si="22"/>
        <v>32.069738079916277</v>
      </c>
      <c r="X132" s="5">
        <f t="shared" si="23"/>
        <v>1883.2222848765396</v>
      </c>
      <c r="Y132" s="5">
        <f t="shared" si="24"/>
        <v>1819.0828087167069</v>
      </c>
    </row>
    <row r="133" spans="2:25" x14ac:dyDescent="0.35">
      <c r="B133">
        <v>137</v>
      </c>
      <c r="D133">
        <v>1</v>
      </c>
      <c r="E133">
        <v>719</v>
      </c>
      <c r="F133">
        <v>433</v>
      </c>
      <c r="G133" s="3">
        <v>1087</v>
      </c>
      <c r="O133" s="4">
        <f t="shared" si="19"/>
        <v>54.374356673871375</v>
      </c>
      <c r="P133" s="4">
        <f t="shared" si="20"/>
        <v>33.667167020268515</v>
      </c>
      <c r="Q133" s="4">
        <f t="shared" si="21"/>
        <v>80.011622276029058</v>
      </c>
      <c r="R133" s="4">
        <f t="shared" si="25"/>
        <v>20.70718965360286</v>
      </c>
      <c r="S133" s="4">
        <f t="shared" si="26"/>
        <v>25.637265602157683</v>
      </c>
      <c r="V133" s="4">
        <f t="shared" si="18"/>
        <v>1935.6256433261287</v>
      </c>
      <c r="W133" s="4">
        <f t="shared" si="22"/>
        <v>25.637265602157683</v>
      </c>
      <c r="X133" s="5">
        <f t="shared" si="23"/>
        <v>1961.2629089282864</v>
      </c>
      <c r="Y133" s="5">
        <f t="shared" si="24"/>
        <v>1909.9883777239711</v>
      </c>
    </row>
    <row r="134" spans="2:25" x14ac:dyDescent="0.35">
      <c r="B134">
        <v>138</v>
      </c>
      <c r="C134" t="s">
        <v>84</v>
      </c>
      <c r="D134">
        <v>1</v>
      </c>
      <c r="E134" s="3">
        <v>4112</v>
      </c>
      <c r="F134" s="3">
        <v>3396</v>
      </c>
      <c r="G134" s="3">
        <v>4846</v>
      </c>
      <c r="O134" s="4">
        <f t="shared" si="19"/>
        <v>310.96989519187633</v>
      </c>
      <c r="P134" s="4">
        <f t="shared" si="20"/>
        <v>264.0501136277872</v>
      </c>
      <c r="Q134" s="4">
        <f t="shared" si="21"/>
        <v>356.70314769975784</v>
      </c>
      <c r="R134" s="4">
        <f t="shared" si="25"/>
        <v>46.919781564089135</v>
      </c>
      <c r="S134" s="4">
        <f t="shared" si="26"/>
        <v>45.733252507881502</v>
      </c>
      <c r="V134" s="4">
        <f t="shared" si="18"/>
        <v>1679.0301048081237</v>
      </c>
      <c r="W134" s="4">
        <f t="shared" si="22"/>
        <v>46.919781564089135</v>
      </c>
      <c r="X134" s="5">
        <f t="shared" si="23"/>
        <v>1725.9498863722129</v>
      </c>
      <c r="Y134" s="5">
        <f t="shared" si="24"/>
        <v>1632.1103232440346</v>
      </c>
    </row>
    <row r="135" spans="2:25" x14ac:dyDescent="0.35">
      <c r="B135">
        <v>139</v>
      </c>
      <c r="D135">
        <v>1</v>
      </c>
      <c r="E135" s="3">
        <v>3167</v>
      </c>
      <c r="F135" s="3">
        <v>2416</v>
      </c>
      <c r="G135" s="3">
        <v>3973</v>
      </c>
      <c r="O135" s="4">
        <f t="shared" si="19"/>
        <v>239.50429427837364</v>
      </c>
      <c r="P135" s="4">
        <f t="shared" si="20"/>
        <v>187.85190651493932</v>
      </c>
      <c r="Q135" s="4">
        <f t="shared" si="21"/>
        <v>292.44358353510893</v>
      </c>
      <c r="R135" s="4">
        <f t="shared" si="25"/>
        <v>51.652387763434319</v>
      </c>
      <c r="S135" s="4">
        <f t="shared" si="26"/>
        <v>52.939289256735293</v>
      </c>
      <c r="V135" s="4">
        <f t="shared" si="18"/>
        <v>1750.4957057216263</v>
      </c>
      <c r="W135" s="4">
        <f t="shared" si="22"/>
        <v>52.939289256735293</v>
      </c>
      <c r="X135" s="5">
        <f t="shared" si="23"/>
        <v>1803.4349949783616</v>
      </c>
      <c r="Y135" s="5">
        <f t="shared" si="24"/>
        <v>1697.5564164648911</v>
      </c>
    </row>
    <row r="136" spans="2:25" x14ac:dyDescent="0.35">
      <c r="B136">
        <v>140</v>
      </c>
      <c r="D136">
        <v>1</v>
      </c>
      <c r="E136" s="3">
        <v>1582</v>
      </c>
      <c r="F136">
        <v>959</v>
      </c>
      <c r="G136" s="3">
        <v>2251</v>
      </c>
      <c r="O136" s="4">
        <f t="shared" si="19"/>
        <v>119.63870967741936</v>
      </c>
      <c r="P136" s="4">
        <f t="shared" si="20"/>
        <v>74.565388389001157</v>
      </c>
      <c r="Q136" s="4">
        <f t="shared" si="21"/>
        <v>165.69104116222761</v>
      </c>
      <c r="R136" s="4">
        <f t="shared" si="25"/>
        <v>45.0733212884182</v>
      </c>
      <c r="S136" s="4">
        <f t="shared" si="26"/>
        <v>46.052331484808249</v>
      </c>
      <c r="V136" s="4">
        <f t="shared" si="18"/>
        <v>1870.3612903225805</v>
      </c>
      <c r="W136" s="4">
        <f t="shared" si="22"/>
        <v>46.052331484808249</v>
      </c>
      <c r="X136" s="5">
        <f t="shared" si="23"/>
        <v>1916.4136218073888</v>
      </c>
      <c r="Y136" s="5">
        <f t="shared" si="24"/>
        <v>1824.3089588377723</v>
      </c>
    </row>
    <row r="137" spans="2:25" x14ac:dyDescent="0.35">
      <c r="B137">
        <v>141</v>
      </c>
      <c r="C137" t="s">
        <v>85</v>
      </c>
      <c r="D137">
        <v>1</v>
      </c>
      <c r="E137" s="3">
        <v>4931</v>
      </c>
      <c r="F137" s="3">
        <v>4455</v>
      </c>
      <c r="G137" s="3">
        <v>5383</v>
      </c>
      <c r="O137" s="4">
        <f t="shared" si="19"/>
        <v>372.90674931691206</v>
      </c>
      <c r="P137" s="4">
        <f t="shared" si="20"/>
        <v>346.39082927320146</v>
      </c>
      <c r="Q137" s="4">
        <f t="shared" si="21"/>
        <v>396.23050847457625</v>
      </c>
      <c r="R137" s="4">
        <f t="shared" si="25"/>
        <v>26.515920043710594</v>
      </c>
      <c r="S137" s="4">
        <f t="shared" si="26"/>
        <v>23.323759157664199</v>
      </c>
      <c r="V137" s="4">
        <f t="shared" si="18"/>
        <v>1617.0932506830879</v>
      </c>
      <c r="W137" s="4">
        <f t="shared" si="22"/>
        <v>26.515920043710594</v>
      </c>
      <c r="X137" s="5">
        <f t="shared" si="23"/>
        <v>1643.6091707267985</v>
      </c>
      <c r="Y137" s="5">
        <f t="shared" si="24"/>
        <v>1590.5773306393774</v>
      </c>
    </row>
    <row r="138" spans="2:25" x14ac:dyDescent="0.35">
      <c r="B138">
        <v>142</v>
      </c>
      <c r="D138">
        <v>1</v>
      </c>
      <c r="E138" s="3">
        <v>4291</v>
      </c>
      <c r="F138" s="3">
        <v>3707</v>
      </c>
      <c r="G138" s="3">
        <v>4875</v>
      </c>
      <c r="O138" s="4">
        <f t="shared" si="19"/>
        <v>324.50676562946046</v>
      </c>
      <c r="P138" s="4">
        <f t="shared" si="20"/>
        <v>288.23138139523184</v>
      </c>
      <c r="Q138" s="4">
        <f t="shared" si="21"/>
        <v>358.8377723970944</v>
      </c>
      <c r="R138" s="4">
        <f t="shared" si="25"/>
        <v>36.275384234228625</v>
      </c>
      <c r="S138" s="4">
        <f t="shared" si="26"/>
        <v>34.331006767633937</v>
      </c>
      <c r="V138" s="4">
        <f t="shared" si="18"/>
        <v>1665.4932343705395</v>
      </c>
      <c r="W138" s="4">
        <f t="shared" si="22"/>
        <v>36.275384234228625</v>
      </c>
      <c r="X138" s="5">
        <f t="shared" si="23"/>
        <v>1701.7686186047681</v>
      </c>
      <c r="Y138" s="5">
        <f t="shared" si="24"/>
        <v>1629.217850136311</v>
      </c>
    </row>
    <row r="139" spans="2:25" x14ac:dyDescent="0.35">
      <c r="B139">
        <v>143</v>
      </c>
      <c r="D139">
        <v>1</v>
      </c>
      <c r="E139" s="3">
        <v>3049</v>
      </c>
      <c r="F139" s="3">
        <v>2456</v>
      </c>
      <c r="G139" s="3">
        <v>3665</v>
      </c>
      <c r="O139" s="4">
        <f t="shared" si="19"/>
        <v>230.58054728599976</v>
      </c>
      <c r="P139" s="4">
        <f t="shared" si="20"/>
        <v>190.96203741750455</v>
      </c>
      <c r="Q139" s="4">
        <f t="shared" si="21"/>
        <v>269.77239709443097</v>
      </c>
      <c r="R139" s="4">
        <f t="shared" si="25"/>
        <v>39.61850986849521</v>
      </c>
      <c r="S139" s="4">
        <f t="shared" si="26"/>
        <v>39.191849808431215</v>
      </c>
      <c r="V139" s="4">
        <f t="shared" si="18"/>
        <v>1759.4194527140003</v>
      </c>
      <c r="W139" s="4">
        <f t="shared" si="22"/>
        <v>39.61850986849521</v>
      </c>
      <c r="X139" s="5">
        <f t="shared" si="23"/>
        <v>1799.0379625824955</v>
      </c>
      <c r="Y139" s="5">
        <f t="shared" si="24"/>
        <v>1719.800942845505</v>
      </c>
    </row>
    <row r="140" spans="2:25" x14ac:dyDescent="0.35">
      <c r="B140">
        <v>144</v>
      </c>
      <c r="D140">
        <v>1</v>
      </c>
      <c r="E140" s="3">
        <v>2774</v>
      </c>
      <c r="F140" s="3">
        <v>2226</v>
      </c>
      <c r="G140" s="3">
        <v>3347</v>
      </c>
      <c r="O140" s="4">
        <f t="shared" si="19"/>
        <v>209.7836792952979</v>
      </c>
      <c r="P140" s="4">
        <f t="shared" si="20"/>
        <v>173.07878472775454</v>
      </c>
      <c r="Q140" s="4">
        <f t="shared" si="21"/>
        <v>246.36513317191282</v>
      </c>
      <c r="R140" s="4">
        <f t="shared" si="25"/>
        <v>36.704894567543363</v>
      </c>
      <c r="S140" s="4">
        <f t="shared" si="26"/>
        <v>36.581453876614916</v>
      </c>
      <c r="V140" s="4">
        <f t="shared" si="18"/>
        <v>1780.2163207047022</v>
      </c>
      <c r="W140" s="4">
        <f t="shared" si="22"/>
        <v>36.704894567543363</v>
      </c>
      <c r="X140" s="5">
        <f t="shared" si="23"/>
        <v>1816.9212152722455</v>
      </c>
      <c r="Y140" s="5">
        <f t="shared" si="24"/>
        <v>1743.5114261371589</v>
      </c>
    </row>
    <row r="141" spans="2:25" x14ac:dyDescent="0.35">
      <c r="B141">
        <v>145</v>
      </c>
      <c r="D141">
        <v>0.44</v>
      </c>
      <c r="E141" s="3">
        <v>2617</v>
      </c>
      <c r="F141" s="3">
        <v>2076</v>
      </c>
      <c r="G141" s="3">
        <v>3204</v>
      </c>
      <c r="O141" s="4">
        <f t="shared" si="19"/>
        <v>197.91055829696995</v>
      </c>
      <c r="P141" s="4">
        <f t="shared" si="20"/>
        <v>161.41579384313494</v>
      </c>
      <c r="Q141" s="4">
        <f t="shared" si="21"/>
        <v>235.83922518159804</v>
      </c>
      <c r="R141" s="4">
        <f t="shared" si="25"/>
        <v>36.494764453835018</v>
      </c>
      <c r="S141" s="4">
        <f t="shared" si="26"/>
        <v>37.928666884628086</v>
      </c>
      <c r="V141" s="4">
        <f t="shared" si="18"/>
        <v>1792.0894417030299</v>
      </c>
      <c r="W141" s="4">
        <f t="shared" si="22"/>
        <v>37.928666884628086</v>
      </c>
      <c r="X141" s="5">
        <f t="shared" si="23"/>
        <v>1830.0181085876579</v>
      </c>
      <c r="Y141" s="5">
        <f t="shared" si="24"/>
        <v>1754.1607748184019</v>
      </c>
    </row>
    <row r="142" spans="2:25" x14ac:dyDescent="0.35">
      <c r="B142">
        <v>146</v>
      </c>
      <c r="D142">
        <v>1</v>
      </c>
      <c r="E142" s="3">
        <v>2126</v>
      </c>
      <c r="F142" s="3">
        <v>1536</v>
      </c>
      <c r="G142" s="3">
        <v>2734</v>
      </c>
      <c r="O142" s="4">
        <f t="shared" si="19"/>
        <v>160.77869581175321</v>
      </c>
      <c r="P142" s="4">
        <f t="shared" si="20"/>
        <v>119.42902665850447</v>
      </c>
      <c r="Q142" s="4">
        <f t="shared" si="21"/>
        <v>201.24358353510894</v>
      </c>
      <c r="R142" s="4">
        <f t="shared" si="25"/>
        <v>41.34966915324874</v>
      </c>
      <c r="S142" s="4">
        <f t="shared" si="26"/>
        <v>40.46488772335573</v>
      </c>
      <c r="V142" s="4">
        <f t="shared" si="18"/>
        <v>1829.2213041882469</v>
      </c>
      <c r="W142" s="4">
        <f t="shared" si="22"/>
        <v>41.34966915324874</v>
      </c>
      <c r="X142" s="5">
        <f t="shared" si="23"/>
        <v>1870.5709733414956</v>
      </c>
      <c r="Y142" s="5">
        <f t="shared" si="24"/>
        <v>1787.8716350349982</v>
      </c>
    </row>
    <row r="143" spans="2:25" x14ac:dyDescent="0.35">
      <c r="B143">
        <v>147</v>
      </c>
      <c r="D143">
        <v>1</v>
      </c>
      <c r="E143" s="3">
        <v>2480</v>
      </c>
      <c r="F143" s="3">
        <v>1947</v>
      </c>
      <c r="G143" s="3">
        <v>3036</v>
      </c>
      <c r="O143" s="4">
        <f t="shared" si="19"/>
        <v>187.54993678887485</v>
      </c>
      <c r="P143" s="4">
        <f t="shared" si="20"/>
        <v>151.38562168236211</v>
      </c>
      <c r="Q143" s="4">
        <f t="shared" si="21"/>
        <v>223.47312348668279</v>
      </c>
      <c r="R143" s="4">
        <f t="shared" si="25"/>
        <v>36.164315106512731</v>
      </c>
      <c r="S143" s="4">
        <f t="shared" si="26"/>
        <v>35.923186697807949</v>
      </c>
      <c r="V143" s="4">
        <f t="shared" si="18"/>
        <v>1802.4500632111251</v>
      </c>
      <c r="W143" s="4">
        <f t="shared" si="22"/>
        <v>36.164315106512731</v>
      </c>
      <c r="X143" s="5">
        <f t="shared" si="23"/>
        <v>1838.6143783176378</v>
      </c>
      <c r="Y143" s="5">
        <f t="shared" si="24"/>
        <v>1766.2857481046124</v>
      </c>
    </row>
    <row r="144" spans="2:25" x14ac:dyDescent="0.35">
      <c r="B144">
        <v>148</v>
      </c>
      <c r="D144">
        <v>1</v>
      </c>
      <c r="E144" s="3">
        <v>1419</v>
      </c>
      <c r="F144">
        <v>819</v>
      </c>
      <c r="G144" s="3">
        <v>2021</v>
      </c>
      <c r="O144" s="4">
        <f t="shared" si="19"/>
        <v>107.31183883202154</v>
      </c>
      <c r="P144" s="4">
        <f t="shared" si="20"/>
        <v>63.67993023002289</v>
      </c>
      <c r="Q144" s="4">
        <f t="shared" si="21"/>
        <v>148.76125907990314</v>
      </c>
      <c r="R144" s="4">
        <f t="shared" si="25"/>
        <v>43.631908601998646</v>
      </c>
      <c r="S144" s="4">
        <f t="shared" si="26"/>
        <v>41.449420247881605</v>
      </c>
      <c r="V144" s="4">
        <f t="shared" si="18"/>
        <v>1882.6881611679785</v>
      </c>
      <c r="W144" s="4">
        <f t="shared" si="22"/>
        <v>43.631908601998646</v>
      </c>
      <c r="X144" s="5">
        <f t="shared" si="23"/>
        <v>1926.3200697699772</v>
      </c>
      <c r="Y144" s="5">
        <f t="shared" si="24"/>
        <v>1839.0562525659798</v>
      </c>
    </row>
    <row r="145" spans="2:25" x14ac:dyDescent="0.35">
      <c r="B145">
        <v>149</v>
      </c>
      <c r="D145">
        <v>1</v>
      </c>
      <c r="E145" s="3">
        <v>2222</v>
      </c>
      <c r="F145" s="3">
        <v>1710</v>
      </c>
      <c r="G145" s="3">
        <v>2776</v>
      </c>
      <c r="O145" s="4">
        <f t="shared" si="19"/>
        <v>168.03869336487094</v>
      </c>
      <c r="P145" s="4">
        <f t="shared" si="20"/>
        <v>132.95809608466317</v>
      </c>
      <c r="Q145" s="4">
        <f t="shared" si="21"/>
        <v>204.33510895883776</v>
      </c>
      <c r="R145" s="4">
        <f t="shared" si="25"/>
        <v>35.080597280207769</v>
      </c>
      <c r="S145" s="4">
        <f t="shared" si="26"/>
        <v>36.296415593966827</v>
      </c>
      <c r="V145" s="4">
        <f t="shared" si="18"/>
        <v>1821.9613066351289</v>
      </c>
      <c r="W145" s="4">
        <f t="shared" si="22"/>
        <v>36.296415593966827</v>
      </c>
      <c r="X145" s="5">
        <f t="shared" si="23"/>
        <v>1858.2577222290959</v>
      </c>
      <c r="Y145" s="5">
        <f t="shared" si="24"/>
        <v>1785.664891041162</v>
      </c>
    </row>
    <row r="146" spans="2:25" x14ac:dyDescent="0.35">
      <c r="B146">
        <v>150</v>
      </c>
      <c r="C146" t="s">
        <v>86</v>
      </c>
      <c r="D146">
        <v>1</v>
      </c>
      <c r="E146" s="3">
        <v>4739</v>
      </c>
      <c r="F146" s="3">
        <v>3796</v>
      </c>
      <c r="G146" s="3">
        <v>5475</v>
      </c>
      <c r="O146" s="4">
        <f t="shared" si="19"/>
        <v>358.3867542106766</v>
      </c>
      <c r="P146" s="4">
        <f t="shared" si="20"/>
        <v>295.15142265343945</v>
      </c>
      <c r="Q146" s="4">
        <f t="shared" si="21"/>
        <v>403.00242130750604</v>
      </c>
      <c r="R146" s="4">
        <f t="shared" si="25"/>
        <v>63.235331557237146</v>
      </c>
      <c r="S146" s="4">
        <f t="shared" si="26"/>
        <v>44.615667096829441</v>
      </c>
      <c r="V146" s="4">
        <f t="shared" si="18"/>
        <v>1631.6132457893234</v>
      </c>
      <c r="W146" s="4">
        <f t="shared" si="22"/>
        <v>63.235331557237146</v>
      </c>
      <c r="X146" s="5">
        <f t="shared" si="23"/>
        <v>1694.8485773465604</v>
      </c>
      <c r="Y146" s="5">
        <f t="shared" si="24"/>
        <v>1568.3779142320864</v>
      </c>
    </row>
    <row r="147" spans="2:25" x14ac:dyDescent="0.35">
      <c r="B147">
        <v>151</v>
      </c>
      <c r="D147">
        <v>1</v>
      </c>
      <c r="E147" s="3">
        <v>1589</v>
      </c>
      <c r="F147" s="3">
        <v>1054</v>
      </c>
      <c r="G147" s="3">
        <v>2197</v>
      </c>
      <c r="O147" s="4">
        <f t="shared" si="19"/>
        <v>120.16808449900086</v>
      </c>
      <c r="P147" s="4">
        <f t="shared" si="20"/>
        <v>81.95194928259356</v>
      </c>
      <c r="Q147" s="4">
        <f t="shared" si="21"/>
        <v>161.71622276029055</v>
      </c>
      <c r="R147" s="4">
        <f t="shared" si="25"/>
        <v>38.216135216407295</v>
      </c>
      <c r="S147" s="4">
        <f t="shared" si="26"/>
        <v>41.548138261289694</v>
      </c>
      <c r="V147" s="4">
        <f t="shared" si="18"/>
        <v>1869.8319155009992</v>
      </c>
      <c r="W147" s="4">
        <f t="shared" si="22"/>
        <v>41.548138261289694</v>
      </c>
      <c r="X147" s="5">
        <f t="shared" si="23"/>
        <v>1911.380053762289</v>
      </c>
      <c r="Y147" s="5">
        <f t="shared" si="24"/>
        <v>1828.2837772397095</v>
      </c>
    </row>
    <row r="148" spans="2:25" x14ac:dyDescent="0.35">
      <c r="B148">
        <v>152</v>
      </c>
      <c r="D148">
        <v>1</v>
      </c>
      <c r="E148">
        <v>828</v>
      </c>
      <c r="F148">
        <v>525</v>
      </c>
      <c r="G148" s="3">
        <v>1218</v>
      </c>
      <c r="O148" s="4">
        <f t="shared" si="19"/>
        <v>62.617478895640474</v>
      </c>
      <c r="P148" s="4">
        <f t="shared" si="20"/>
        <v>40.820468096168518</v>
      </c>
      <c r="Q148" s="4">
        <f t="shared" si="21"/>
        <v>89.65423728813559</v>
      </c>
      <c r="R148" s="4">
        <f t="shared" si="25"/>
        <v>21.797010799471956</v>
      </c>
      <c r="S148" s="4">
        <f t="shared" si="26"/>
        <v>27.036758392495116</v>
      </c>
      <c r="V148" s="4">
        <f t="shared" si="18"/>
        <v>1927.3825211043595</v>
      </c>
      <c r="W148" s="4">
        <f t="shared" si="22"/>
        <v>27.036758392495116</v>
      </c>
      <c r="X148" s="5">
        <f t="shared" si="23"/>
        <v>1954.4192794968546</v>
      </c>
      <c r="Y148" s="5">
        <f t="shared" si="24"/>
        <v>1900.3457627118644</v>
      </c>
    </row>
    <row r="149" spans="2:25" x14ac:dyDescent="0.35">
      <c r="B149">
        <v>153</v>
      </c>
      <c r="D149">
        <v>1</v>
      </c>
      <c r="E149">
        <v>627</v>
      </c>
      <c r="F149">
        <v>375</v>
      </c>
      <c r="G149">
        <v>945</v>
      </c>
      <c r="O149" s="4">
        <f t="shared" si="19"/>
        <v>47.41685901880021</v>
      </c>
      <c r="P149" s="4">
        <f t="shared" si="20"/>
        <v>29.157477211548944</v>
      </c>
      <c r="Q149" s="4">
        <f t="shared" si="21"/>
        <v>69.559322033898297</v>
      </c>
      <c r="R149" s="4">
        <f t="shared" si="25"/>
        <v>18.259381807251266</v>
      </c>
      <c r="S149" s="4">
        <f t="shared" si="26"/>
        <v>22.142463015098087</v>
      </c>
      <c r="V149" s="4">
        <f t="shared" si="18"/>
        <v>1942.5831409811999</v>
      </c>
      <c r="W149" s="4">
        <f t="shared" si="22"/>
        <v>22.142463015098087</v>
      </c>
      <c r="X149" s="5">
        <f t="shared" si="23"/>
        <v>1964.7256039962981</v>
      </c>
      <c r="Y149" s="5">
        <f t="shared" si="24"/>
        <v>1920.4406779661017</v>
      </c>
    </row>
    <row r="150" spans="2:25" x14ac:dyDescent="0.35">
      <c r="B150">
        <v>154</v>
      </c>
      <c r="C150" t="s">
        <v>87</v>
      </c>
      <c r="D150">
        <v>1</v>
      </c>
      <c r="E150" s="3">
        <v>4719</v>
      </c>
      <c r="F150" s="3">
        <v>3774</v>
      </c>
      <c r="G150" s="3">
        <v>5444</v>
      </c>
      <c r="O150" s="4">
        <f t="shared" si="19"/>
        <v>356.87425472044373</v>
      </c>
      <c r="P150" s="4">
        <f t="shared" si="20"/>
        <v>293.44085065702853</v>
      </c>
      <c r="Q150" s="4">
        <f t="shared" si="21"/>
        <v>400.72058111380142</v>
      </c>
      <c r="R150" s="4">
        <f t="shared" si="25"/>
        <v>63.433404063415196</v>
      </c>
      <c r="S150" s="4">
        <f t="shared" si="26"/>
        <v>43.846326393357685</v>
      </c>
      <c r="V150" s="4">
        <f t="shared" si="18"/>
        <v>1633.1257452795562</v>
      </c>
      <c r="W150" s="4">
        <f t="shared" si="22"/>
        <v>63.433404063415196</v>
      </c>
      <c r="X150" s="5">
        <f t="shared" si="23"/>
        <v>1696.5591493429715</v>
      </c>
      <c r="Y150" s="5">
        <f t="shared" si="24"/>
        <v>1569.6923412161409</v>
      </c>
    </row>
    <row r="151" spans="2:25" x14ac:dyDescent="0.35">
      <c r="B151">
        <v>155</v>
      </c>
      <c r="D151">
        <v>1</v>
      </c>
      <c r="E151" s="3">
        <v>2237</v>
      </c>
      <c r="F151" s="3">
        <v>1599</v>
      </c>
      <c r="G151" s="3">
        <v>2921</v>
      </c>
      <c r="O151" s="4">
        <f t="shared" si="19"/>
        <v>169.17306798254558</v>
      </c>
      <c r="P151" s="4">
        <f t="shared" si="20"/>
        <v>124.32748283004469</v>
      </c>
      <c r="Q151" s="4">
        <f t="shared" si="21"/>
        <v>215.00823244552058</v>
      </c>
      <c r="R151" s="4">
        <f t="shared" si="25"/>
        <v>44.845585152500888</v>
      </c>
      <c r="S151" s="4">
        <f t="shared" si="26"/>
        <v>45.835164462975001</v>
      </c>
      <c r="V151" s="4">
        <f t="shared" si="18"/>
        <v>1820.8269320174545</v>
      </c>
      <c r="W151" s="4">
        <f t="shared" si="22"/>
        <v>45.835164462975001</v>
      </c>
      <c r="X151" s="5">
        <f t="shared" si="23"/>
        <v>1866.6620964804295</v>
      </c>
      <c r="Y151" s="5">
        <f t="shared" si="24"/>
        <v>1774.9917675544796</v>
      </c>
    </row>
    <row r="152" spans="2:25" x14ac:dyDescent="0.35">
      <c r="B152">
        <v>156</v>
      </c>
      <c r="D152">
        <v>1</v>
      </c>
      <c r="E152" s="3">
        <v>1461</v>
      </c>
      <c r="F152">
        <v>919</v>
      </c>
      <c r="G152" s="3">
        <v>2044</v>
      </c>
      <c r="O152" s="4">
        <f t="shared" si="19"/>
        <v>110.48808776151054</v>
      </c>
      <c r="P152" s="4">
        <f t="shared" si="20"/>
        <v>71.45525748643594</v>
      </c>
      <c r="Q152" s="4">
        <f t="shared" si="21"/>
        <v>150.45423728813557</v>
      </c>
      <c r="R152" s="4">
        <f t="shared" si="25"/>
        <v>39.032830275074602</v>
      </c>
      <c r="S152" s="4">
        <f t="shared" si="26"/>
        <v>39.966149526625031</v>
      </c>
      <c r="V152" s="4">
        <f t="shared" si="18"/>
        <v>1879.5119122384895</v>
      </c>
      <c r="W152" s="4">
        <f t="shared" si="22"/>
        <v>39.966149526625031</v>
      </c>
      <c r="X152" s="5">
        <f t="shared" si="23"/>
        <v>1919.4780617651145</v>
      </c>
      <c r="Y152" s="5">
        <f t="shared" si="24"/>
        <v>1839.5457627118644</v>
      </c>
    </row>
    <row r="153" spans="2:25" x14ac:dyDescent="0.35">
      <c r="B153">
        <v>157</v>
      </c>
      <c r="C153" t="s">
        <v>88</v>
      </c>
      <c r="D153">
        <v>1</v>
      </c>
      <c r="E153" s="3">
        <v>5061</v>
      </c>
      <c r="F153" s="3">
        <v>4488</v>
      </c>
      <c r="G153" s="3">
        <v>5604</v>
      </c>
      <c r="O153" s="4">
        <f t="shared" si="19"/>
        <v>382.73799600342562</v>
      </c>
      <c r="P153" s="4">
        <f t="shared" si="20"/>
        <v>348.95668726781776</v>
      </c>
      <c r="Q153" s="4">
        <f t="shared" si="21"/>
        <v>412.49782082324452</v>
      </c>
      <c r="R153" s="4">
        <f t="shared" si="25"/>
        <v>33.781308735607865</v>
      </c>
      <c r="S153" s="4">
        <f t="shared" si="26"/>
        <v>29.759824819818903</v>
      </c>
      <c r="V153" s="4">
        <f t="shared" si="18"/>
        <v>1607.2620039965743</v>
      </c>
      <c r="W153" s="4">
        <f t="shared" si="22"/>
        <v>33.781308735607865</v>
      </c>
      <c r="X153" s="5">
        <f t="shared" si="23"/>
        <v>1641.0433127321821</v>
      </c>
      <c r="Y153" s="5">
        <f t="shared" si="24"/>
        <v>1573.4806952609665</v>
      </c>
    </row>
    <row r="154" spans="2:25" x14ac:dyDescent="0.35">
      <c r="B154">
        <v>158</v>
      </c>
      <c r="C154" t="s">
        <v>89</v>
      </c>
      <c r="D154">
        <v>1</v>
      </c>
      <c r="E154" s="3">
        <v>3615</v>
      </c>
      <c r="F154" s="3">
        <v>3010</v>
      </c>
      <c r="G154" s="3">
        <v>4279</v>
      </c>
      <c r="O154" s="4">
        <f t="shared" si="19"/>
        <v>273.38428285958975</v>
      </c>
      <c r="P154" s="4">
        <f t="shared" si="20"/>
        <v>234.03735041803284</v>
      </c>
      <c r="Q154" s="4">
        <f t="shared" si="21"/>
        <v>314.96755447941888</v>
      </c>
      <c r="R154" s="4">
        <f t="shared" si="25"/>
        <v>39.346932441556902</v>
      </c>
      <c r="S154" s="4">
        <f t="shared" si="26"/>
        <v>41.583271619829134</v>
      </c>
      <c r="V154" s="4">
        <f t="shared" si="18"/>
        <v>1716.6157171404102</v>
      </c>
      <c r="W154" s="4">
        <f t="shared" si="22"/>
        <v>41.583271619829134</v>
      </c>
      <c r="X154" s="5">
        <f t="shared" si="23"/>
        <v>1758.1989887602394</v>
      </c>
      <c r="Y154" s="5">
        <f t="shared" si="24"/>
        <v>1675.0324455205809</v>
      </c>
    </row>
    <row r="155" spans="2:25" x14ac:dyDescent="0.35">
      <c r="B155">
        <v>159</v>
      </c>
      <c r="D155">
        <v>0.33</v>
      </c>
      <c r="E155" s="3">
        <v>3488</v>
      </c>
      <c r="F155" s="3">
        <v>2873</v>
      </c>
      <c r="G155" s="3">
        <v>4134</v>
      </c>
      <c r="O155" s="4">
        <f t="shared" si="19"/>
        <v>263.7799110966111</v>
      </c>
      <c r="P155" s="4">
        <f t="shared" si="20"/>
        <v>223.38515207674698</v>
      </c>
      <c r="Q155" s="4">
        <f t="shared" si="21"/>
        <v>304.29443099273607</v>
      </c>
      <c r="R155" s="4">
        <f t="shared" si="25"/>
        <v>40.394759019864125</v>
      </c>
      <c r="S155" s="4">
        <f t="shared" si="26"/>
        <v>40.514519896124966</v>
      </c>
      <c r="V155" s="4">
        <f t="shared" si="18"/>
        <v>1726.2200889033888</v>
      </c>
      <c r="W155" s="4">
        <f t="shared" si="22"/>
        <v>40.514519896124966</v>
      </c>
      <c r="X155" s="5">
        <f t="shared" si="23"/>
        <v>1766.7346087995138</v>
      </c>
      <c r="Y155" s="5">
        <f t="shared" si="24"/>
        <v>1685.7055690072639</v>
      </c>
    </row>
    <row r="156" spans="2:25" x14ac:dyDescent="0.35">
      <c r="B156">
        <v>160</v>
      </c>
      <c r="D156">
        <v>1</v>
      </c>
      <c r="E156" s="3">
        <v>2524</v>
      </c>
      <c r="F156" s="3">
        <v>1924</v>
      </c>
      <c r="G156" s="3">
        <v>3129</v>
      </c>
      <c r="O156" s="4">
        <f t="shared" si="19"/>
        <v>190.87743566738715</v>
      </c>
      <c r="P156" s="4">
        <f t="shared" si="20"/>
        <v>149.59729641338711</v>
      </c>
      <c r="Q156" s="4">
        <f t="shared" si="21"/>
        <v>230.31864406779661</v>
      </c>
      <c r="R156" s="4">
        <f t="shared" si="25"/>
        <v>41.280139254000034</v>
      </c>
      <c r="S156" s="4">
        <f t="shared" si="26"/>
        <v>39.441208400409465</v>
      </c>
      <c r="V156" s="4">
        <f t="shared" si="18"/>
        <v>1799.1225643326129</v>
      </c>
      <c r="W156" s="4">
        <f t="shared" si="22"/>
        <v>41.280139254000034</v>
      </c>
      <c r="X156" s="5">
        <f t="shared" si="23"/>
        <v>1840.4027035866129</v>
      </c>
      <c r="Y156" s="5">
        <f t="shared" si="24"/>
        <v>1757.8424250786129</v>
      </c>
    </row>
    <row r="157" spans="2:25" x14ac:dyDescent="0.35">
      <c r="B157">
        <v>161</v>
      </c>
      <c r="D157">
        <v>1</v>
      </c>
      <c r="E157" s="3">
        <v>1837</v>
      </c>
      <c r="F157" s="3">
        <v>1307</v>
      </c>
      <c r="G157" s="3">
        <v>2402</v>
      </c>
      <c r="O157" s="4">
        <f t="shared" si="19"/>
        <v>138.92307817788836</v>
      </c>
      <c r="P157" s="4">
        <f t="shared" si="20"/>
        <v>101.62352724131858</v>
      </c>
      <c r="Q157" s="4">
        <f t="shared" si="21"/>
        <v>176.80581113801452</v>
      </c>
      <c r="R157" s="4">
        <f t="shared" si="25"/>
        <v>37.299550936569773</v>
      </c>
      <c r="S157" s="4">
        <f t="shared" si="26"/>
        <v>37.882732960126162</v>
      </c>
      <c r="V157" s="4">
        <f t="shared" si="18"/>
        <v>1851.0769218221117</v>
      </c>
      <c r="W157" s="4">
        <f t="shared" si="22"/>
        <v>37.882732960126162</v>
      </c>
      <c r="X157" s="5">
        <f t="shared" si="23"/>
        <v>1888.9596547822377</v>
      </c>
      <c r="Y157" s="5">
        <f t="shared" si="24"/>
        <v>1813.1941888619856</v>
      </c>
    </row>
    <row r="158" spans="2:25" x14ac:dyDescent="0.35">
      <c r="B158">
        <v>162</v>
      </c>
      <c r="D158">
        <v>1</v>
      </c>
      <c r="E158">
        <v>760</v>
      </c>
      <c r="F158">
        <v>447</v>
      </c>
      <c r="G158" s="3">
        <v>1191</v>
      </c>
      <c r="O158" s="4">
        <f t="shared" si="19"/>
        <v>57.474980628848741</v>
      </c>
      <c r="P158" s="4">
        <f t="shared" si="20"/>
        <v>34.755712836166339</v>
      </c>
      <c r="Q158" s="4">
        <f t="shared" si="21"/>
        <v>87.666828087167062</v>
      </c>
      <c r="R158" s="4">
        <f t="shared" si="25"/>
        <v>22.719267792682402</v>
      </c>
      <c r="S158" s="4">
        <f t="shared" si="26"/>
        <v>30.191847458318321</v>
      </c>
      <c r="V158" s="4">
        <f t="shared" si="18"/>
        <v>1932.5250193711513</v>
      </c>
      <c r="W158" s="4">
        <f t="shared" si="22"/>
        <v>30.191847458318321</v>
      </c>
      <c r="X158" s="5">
        <f t="shared" si="23"/>
        <v>1962.7168668294696</v>
      </c>
      <c r="Y158" s="5">
        <f t="shared" si="24"/>
        <v>1902.333171912833</v>
      </c>
    </row>
    <row r="159" spans="2:25" x14ac:dyDescent="0.35">
      <c r="B159">
        <v>163</v>
      </c>
      <c r="D159">
        <v>1</v>
      </c>
      <c r="E159" s="3">
        <v>1180</v>
      </c>
      <c r="F159">
        <v>637</v>
      </c>
      <c r="G159" s="3">
        <v>1770</v>
      </c>
      <c r="O159" s="4">
        <f t="shared" si="19"/>
        <v>89.237469923738843</v>
      </c>
      <c r="P159" s="4">
        <f t="shared" si="20"/>
        <v>49.528834623351138</v>
      </c>
      <c r="Q159" s="4">
        <f t="shared" si="21"/>
        <v>130.28571428571428</v>
      </c>
      <c r="R159" s="4">
        <f t="shared" si="25"/>
        <v>39.708635300387705</v>
      </c>
      <c r="S159" s="4">
        <f t="shared" si="26"/>
        <v>41.048244361975435</v>
      </c>
      <c r="V159" s="4">
        <f t="shared" si="18"/>
        <v>1900.7625300762611</v>
      </c>
      <c r="W159" s="4">
        <f t="shared" si="22"/>
        <v>41.048244361975435</v>
      </c>
      <c r="X159" s="5">
        <f t="shared" si="23"/>
        <v>1941.8107744382364</v>
      </c>
      <c r="Y159" s="5">
        <f t="shared" si="24"/>
        <v>1859.7142857142858</v>
      </c>
    </row>
    <row r="160" spans="2:25" x14ac:dyDescent="0.35">
      <c r="B160">
        <v>164</v>
      </c>
      <c r="D160">
        <v>1</v>
      </c>
      <c r="E160" s="3">
        <v>1715</v>
      </c>
      <c r="F160" s="3">
        <v>1210</v>
      </c>
      <c r="G160" s="3">
        <v>2259</v>
      </c>
      <c r="O160" s="4">
        <f t="shared" si="19"/>
        <v>129.69683128746789</v>
      </c>
      <c r="P160" s="4">
        <f t="shared" si="20"/>
        <v>94.081459802597919</v>
      </c>
      <c r="Q160" s="4">
        <f t="shared" si="21"/>
        <v>166.27990314769974</v>
      </c>
      <c r="R160" s="4">
        <f t="shared" si="25"/>
        <v>35.615371484869968</v>
      </c>
      <c r="S160" s="4">
        <f t="shared" si="26"/>
        <v>36.583071860231854</v>
      </c>
      <c r="V160" s="4">
        <f t="shared" si="18"/>
        <v>1860.3031687125322</v>
      </c>
      <c r="W160" s="4">
        <f t="shared" si="22"/>
        <v>36.583071860231854</v>
      </c>
      <c r="X160" s="5">
        <f t="shared" si="23"/>
        <v>1896.8862405727641</v>
      </c>
      <c r="Y160" s="5">
        <f t="shared" si="24"/>
        <v>1823.7200968523002</v>
      </c>
    </row>
    <row r="161" spans="2:25" x14ac:dyDescent="0.35">
      <c r="B161">
        <v>165</v>
      </c>
      <c r="D161">
        <v>1</v>
      </c>
      <c r="E161" s="3">
        <v>1467</v>
      </c>
      <c r="F161" s="3">
        <v>1006</v>
      </c>
      <c r="G161" s="3">
        <v>1990</v>
      </c>
      <c r="O161" s="4">
        <f t="shared" si="19"/>
        <v>110.9418376085804</v>
      </c>
      <c r="P161" s="4">
        <f t="shared" si="20"/>
        <v>78.219792199515297</v>
      </c>
      <c r="Q161" s="4">
        <f t="shared" si="21"/>
        <v>146.47941888619854</v>
      </c>
      <c r="R161" s="4">
        <f t="shared" si="25"/>
        <v>32.722045409065103</v>
      </c>
      <c r="S161" s="4">
        <f t="shared" si="26"/>
        <v>35.537581277618145</v>
      </c>
      <c r="V161" s="4">
        <f t="shared" si="18"/>
        <v>1879.0581623914195</v>
      </c>
      <c r="W161" s="4">
        <f t="shared" si="22"/>
        <v>35.537581277618145</v>
      </c>
      <c r="X161" s="5">
        <f t="shared" si="23"/>
        <v>1914.5957436690376</v>
      </c>
      <c r="Y161" s="5">
        <f t="shared" si="24"/>
        <v>1843.5205811138014</v>
      </c>
    </row>
    <row r="162" spans="2:25" x14ac:dyDescent="0.35">
      <c r="B162">
        <v>166</v>
      </c>
      <c r="D162">
        <v>0.36</v>
      </c>
      <c r="E162" s="3">
        <v>4923</v>
      </c>
      <c r="F162" s="3">
        <v>4359</v>
      </c>
      <c r="G162" s="3">
        <v>5488</v>
      </c>
      <c r="O162" s="4">
        <f t="shared" si="19"/>
        <v>372.30174952081887</v>
      </c>
      <c r="P162" s="4">
        <f t="shared" si="20"/>
        <v>338.92651510704491</v>
      </c>
      <c r="Q162" s="4">
        <f t="shared" si="21"/>
        <v>403.95932203389827</v>
      </c>
      <c r="R162" s="4">
        <f t="shared" si="25"/>
        <v>33.375234413773967</v>
      </c>
      <c r="S162" s="4">
        <f t="shared" si="26"/>
        <v>31.657572513079401</v>
      </c>
      <c r="V162" s="4">
        <f t="shared" si="18"/>
        <v>1617.6982504791811</v>
      </c>
      <c r="W162" s="4">
        <f t="shared" si="22"/>
        <v>33.375234413773967</v>
      </c>
      <c r="X162" s="5">
        <f t="shared" si="23"/>
        <v>1651.0734848929551</v>
      </c>
      <c r="Y162" s="5">
        <f t="shared" si="24"/>
        <v>1584.323016065407</v>
      </c>
    </row>
    <row r="163" spans="2:25" x14ac:dyDescent="0.35">
      <c r="B163">
        <v>167</v>
      </c>
      <c r="D163">
        <v>1</v>
      </c>
      <c r="E163" s="3">
        <v>3023</v>
      </c>
      <c r="F163" s="3">
        <v>2299</v>
      </c>
      <c r="G163" s="3">
        <v>3790</v>
      </c>
      <c r="O163" s="4">
        <f t="shared" si="19"/>
        <v>228.61429794869704</v>
      </c>
      <c r="P163" s="4">
        <f t="shared" si="20"/>
        <v>178.75477362493606</v>
      </c>
      <c r="Q163" s="4">
        <f t="shared" si="21"/>
        <v>278.97336561743339</v>
      </c>
      <c r="R163" s="4">
        <f t="shared" si="25"/>
        <v>49.859524323760979</v>
      </c>
      <c r="S163" s="4">
        <f t="shared" si="26"/>
        <v>50.359067668736344</v>
      </c>
      <c r="V163" s="4">
        <f t="shared" si="18"/>
        <v>1761.385702051303</v>
      </c>
      <c r="W163" s="4">
        <f t="shared" si="22"/>
        <v>50.359067668736344</v>
      </c>
      <c r="X163" s="5">
        <f t="shared" si="23"/>
        <v>1811.7447697200394</v>
      </c>
      <c r="Y163" s="5">
        <f t="shared" si="24"/>
        <v>1711.0266343825667</v>
      </c>
    </row>
    <row r="164" spans="2:25" x14ac:dyDescent="0.35">
      <c r="B164">
        <v>168</v>
      </c>
      <c r="C164" t="s">
        <v>90</v>
      </c>
      <c r="D164">
        <v>1</v>
      </c>
      <c r="E164" s="3">
        <v>34042</v>
      </c>
      <c r="F164" s="3">
        <v>32387</v>
      </c>
      <c r="G164" s="3">
        <v>35708</v>
      </c>
      <c r="O164" s="4">
        <f t="shared" si="19"/>
        <v>2574.4253823253539</v>
      </c>
      <c r="P164" s="4">
        <f t="shared" si="20"/>
        <v>2518.1952385344948</v>
      </c>
      <c r="Q164" s="4">
        <f t="shared" si="21"/>
        <v>2628.3854721549637</v>
      </c>
      <c r="R164" s="4">
        <f t="shared" si="25"/>
        <v>56.230143790859074</v>
      </c>
      <c r="S164" s="4">
        <f t="shared" si="26"/>
        <v>53.960089829609842</v>
      </c>
      <c r="V164" s="4">
        <f t="shared" si="18"/>
        <v>-584.42538232535389</v>
      </c>
      <c r="W164" s="4">
        <f t="shared" si="22"/>
        <v>56.230143790859074</v>
      </c>
      <c r="X164" s="5">
        <f t="shared" si="23"/>
        <v>-528.19523853449482</v>
      </c>
      <c r="Y164" s="5">
        <f t="shared" si="24"/>
        <v>-640.65552611621297</v>
      </c>
    </row>
    <row r="165" spans="2:25" x14ac:dyDescent="0.35">
      <c r="B165">
        <v>169</v>
      </c>
      <c r="C165" t="s">
        <v>91</v>
      </c>
      <c r="D165">
        <v>1</v>
      </c>
      <c r="E165" s="3">
        <v>33103</v>
      </c>
      <c r="F165" s="3">
        <v>31401</v>
      </c>
      <c r="G165" s="3">
        <v>34781</v>
      </c>
      <c r="O165" s="4">
        <f t="shared" si="19"/>
        <v>2503.413531258921</v>
      </c>
      <c r="P165" s="4">
        <f t="shared" si="20"/>
        <v>2441.5305117862622</v>
      </c>
      <c r="Q165" s="4">
        <f t="shared" si="21"/>
        <v>2560.1510895883775</v>
      </c>
      <c r="R165" s="4">
        <f t="shared" si="25"/>
        <v>61.883019472658816</v>
      </c>
      <c r="S165" s="4">
        <f t="shared" si="26"/>
        <v>56.737558329456533</v>
      </c>
      <c r="V165" s="4">
        <f t="shared" si="18"/>
        <v>-513.41353125892101</v>
      </c>
      <c r="W165" s="4">
        <f t="shared" si="22"/>
        <v>61.883019472658816</v>
      </c>
      <c r="X165" s="5">
        <f t="shared" si="23"/>
        <v>-451.5305117862622</v>
      </c>
      <c r="Y165" s="5">
        <f t="shared" si="24"/>
        <v>-575.29655073157983</v>
      </c>
    </row>
    <row r="166" spans="2:25" x14ac:dyDescent="0.35">
      <c r="B166">
        <v>170</v>
      </c>
      <c r="C166" t="s">
        <v>92</v>
      </c>
      <c r="D166">
        <v>1</v>
      </c>
      <c r="E166" s="3">
        <v>10789</v>
      </c>
      <c r="F166" s="3">
        <v>9502</v>
      </c>
      <c r="G166" s="3">
        <v>12211</v>
      </c>
      <c r="O166" s="4">
        <f t="shared" si="19"/>
        <v>815.91785000611719</v>
      </c>
      <c r="P166" s="4">
        <f t="shared" si="20"/>
        <v>738.81159590436812</v>
      </c>
      <c r="Q166" s="4">
        <f t="shared" si="21"/>
        <v>898.82421307506047</v>
      </c>
      <c r="R166" s="4">
        <f t="shared" si="25"/>
        <v>77.106254101749073</v>
      </c>
      <c r="S166" s="4">
        <f t="shared" si="26"/>
        <v>82.906363068943278</v>
      </c>
      <c r="V166" s="4">
        <f t="shared" si="18"/>
        <v>1174.0821499938829</v>
      </c>
      <c r="W166" s="4">
        <f t="shared" si="22"/>
        <v>82.906363068943278</v>
      </c>
      <c r="X166" s="5">
        <f t="shared" si="23"/>
        <v>1256.9885130628263</v>
      </c>
      <c r="Y166" s="5">
        <f t="shared" si="24"/>
        <v>1091.1757869249395</v>
      </c>
    </row>
    <row r="167" spans="2:25" x14ac:dyDescent="0.35">
      <c r="B167">
        <v>171</v>
      </c>
      <c r="C167" t="s">
        <v>93</v>
      </c>
      <c r="D167">
        <v>1</v>
      </c>
      <c r="E167" s="3">
        <v>5965</v>
      </c>
      <c r="F167" s="3">
        <v>5312</v>
      </c>
      <c r="G167" s="3">
        <v>7013</v>
      </c>
      <c r="O167" s="4">
        <f t="shared" si="19"/>
        <v>451.10297296195097</v>
      </c>
      <c r="P167" s="4">
        <f t="shared" si="20"/>
        <v>413.02538386066129</v>
      </c>
      <c r="Q167" s="4">
        <f t="shared" si="21"/>
        <v>516.21113801452782</v>
      </c>
      <c r="R167" s="4">
        <f t="shared" si="25"/>
        <v>38.077589101289675</v>
      </c>
      <c r="S167" s="4">
        <f t="shared" si="26"/>
        <v>65.108165052576851</v>
      </c>
      <c r="V167" s="4">
        <f t="shared" si="18"/>
        <v>1538.8970270380491</v>
      </c>
      <c r="W167" s="4">
        <f t="shared" si="22"/>
        <v>65.108165052576851</v>
      </c>
      <c r="X167" s="5">
        <f t="shared" si="23"/>
        <v>1604.005192090626</v>
      </c>
      <c r="Y167" s="5">
        <f t="shared" si="24"/>
        <v>1473.7888619854723</v>
      </c>
    </row>
    <row r="168" spans="2:25" x14ac:dyDescent="0.35">
      <c r="B168">
        <v>172</v>
      </c>
      <c r="D168">
        <v>0.67</v>
      </c>
      <c r="E168" s="3">
        <v>5747</v>
      </c>
      <c r="F168" s="3">
        <v>5155</v>
      </c>
      <c r="G168" s="3">
        <v>6780</v>
      </c>
      <c r="O168" s="4">
        <f t="shared" si="19"/>
        <v>434.6167285184128</v>
      </c>
      <c r="P168" s="4">
        <f t="shared" si="20"/>
        <v>400.81812006809281</v>
      </c>
      <c r="Q168" s="4">
        <f t="shared" si="21"/>
        <v>499.06053268765129</v>
      </c>
      <c r="R168" s="4">
        <f t="shared" si="25"/>
        <v>33.798608450319989</v>
      </c>
      <c r="S168" s="4">
        <f t="shared" si="26"/>
        <v>64.44380416923849</v>
      </c>
      <c r="V168" s="4">
        <f t="shared" si="18"/>
        <v>1555.3832714815871</v>
      </c>
      <c r="W168" s="4">
        <f t="shared" si="22"/>
        <v>64.44380416923849</v>
      </c>
      <c r="X168" s="5">
        <f t="shared" si="23"/>
        <v>1619.8270756508257</v>
      </c>
      <c r="Y168" s="5">
        <f t="shared" si="24"/>
        <v>1490.9394673123486</v>
      </c>
    </row>
    <row r="169" spans="2:25" x14ac:dyDescent="0.35">
      <c r="B169">
        <v>173</v>
      </c>
      <c r="D169">
        <v>1</v>
      </c>
      <c r="E169" s="3">
        <v>5322</v>
      </c>
      <c r="F169" s="3">
        <v>4682</v>
      </c>
      <c r="G169" s="3">
        <v>6309</v>
      </c>
      <c r="O169" s="4">
        <f t="shared" si="19"/>
        <v>402.47611435096451</v>
      </c>
      <c r="P169" s="4">
        <f t="shared" si="20"/>
        <v>364.04082214525909</v>
      </c>
      <c r="Q169" s="4">
        <f t="shared" si="21"/>
        <v>464.39128329297819</v>
      </c>
      <c r="R169" s="4">
        <f t="shared" si="25"/>
        <v>38.435292205705423</v>
      </c>
      <c r="S169" s="4">
        <f t="shared" si="26"/>
        <v>61.915168942013679</v>
      </c>
      <c r="V169" s="4">
        <f t="shared" si="18"/>
        <v>1587.5238856490355</v>
      </c>
      <c r="W169" s="4">
        <f t="shared" si="22"/>
        <v>61.915168942013679</v>
      </c>
      <c r="X169" s="5">
        <f t="shared" si="23"/>
        <v>1649.4390545910492</v>
      </c>
      <c r="Y169" s="5">
        <f t="shared" si="24"/>
        <v>1525.6087167070218</v>
      </c>
    </row>
    <row r="170" spans="2:25" x14ac:dyDescent="0.35">
      <c r="B170">
        <v>174</v>
      </c>
      <c r="D170">
        <v>0.68</v>
      </c>
      <c r="E170" s="3">
        <v>5588</v>
      </c>
      <c r="F170" s="3">
        <v>4961</v>
      </c>
      <c r="G170" s="3">
        <v>6650</v>
      </c>
      <c r="O170" s="4">
        <f t="shared" si="19"/>
        <v>422.59235757106154</v>
      </c>
      <c r="P170" s="4">
        <f t="shared" si="20"/>
        <v>385.73398519065148</v>
      </c>
      <c r="Q170" s="4">
        <f t="shared" si="21"/>
        <v>489.49152542372877</v>
      </c>
      <c r="R170" s="4">
        <f t="shared" si="25"/>
        <v>36.85837238041006</v>
      </c>
      <c r="S170" s="4">
        <f t="shared" si="26"/>
        <v>66.899167852667233</v>
      </c>
      <c r="V170" s="4">
        <f t="shared" si="18"/>
        <v>1567.4076424289385</v>
      </c>
      <c r="W170" s="4">
        <f t="shared" si="22"/>
        <v>66.899167852667233</v>
      </c>
      <c r="X170" s="5">
        <f t="shared" si="23"/>
        <v>1634.3068102816057</v>
      </c>
      <c r="Y170" s="5">
        <f t="shared" si="24"/>
        <v>1500.5084745762713</v>
      </c>
    </row>
    <row r="171" spans="2:25" x14ac:dyDescent="0.35">
      <c r="B171">
        <v>175</v>
      </c>
      <c r="D171">
        <v>1</v>
      </c>
      <c r="E171" s="3">
        <v>5349</v>
      </c>
      <c r="F171" s="3">
        <v>4707</v>
      </c>
      <c r="G171" s="3">
        <v>6316</v>
      </c>
      <c r="O171" s="4">
        <f t="shared" si="19"/>
        <v>404.51798866277886</v>
      </c>
      <c r="P171" s="4">
        <f t="shared" si="20"/>
        <v>365.98465395936233</v>
      </c>
      <c r="Q171" s="4">
        <f t="shared" si="21"/>
        <v>464.90653753026635</v>
      </c>
      <c r="R171" s="4">
        <f t="shared" si="25"/>
        <v>38.533334703416529</v>
      </c>
      <c r="S171" s="4">
        <f t="shared" si="26"/>
        <v>60.388548867487486</v>
      </c>
      <c r="V171" s="4">
        <f t="shared" si="18"/>
        <v>1585.4820113372211</v>
      </c>
      <c r="W171" s="4">
        <f t="shared" si="22"/>
        <v>60.388548867487486</v>
      </c>
      <c r="X171" s="5">
        <f t="shared" si="23"/>
        <v>1645.8705602047087</v>
      </c>
      <c r="Y171" s="5">
        <f t="shared" si="24"/>
        <v>1525.0934624697336</v>
      </c>
    </row>
    <row r="172" spans="2:25" x14ac:dyDescent="0.35">
      <c r="B172">
        <v>176</v>
      </c>
      <c r="D172">
        <v>1</v>
      </c>
      <c r="E172" s="3">
        <v>1588</v>
      </c>
      <c r="F172" s="3">
        <v>1004</v>
      </c>
      <c r="G172" s="3">
        <v>2221</v>
      </c>
      <c r="O172" s="4">
        <f t="shared" si="19"/>
        <v>120.09245952448921</v>
      </c>
      <c r="P172" s="4">
        <f t="shared" si="20"/>
        <v>78.064285654387035</v>
      </c>
      <c r="Q172" s="4">
        <f t="shared" si="21"/>
        <v>163.48280871670701</v>
      </c>
      <c r="R172" s="4">
        <f t="shared" si="25"/>
        <v>42.028173870102179</v>
      </c>
      <c r="S172" s="4">
        <f t="shared" si="26"/>
        <v>43.390349192217798</v>
      </c>
      <c r="V172" s="4">
        <f t="shared" si="18"/>
        <v>1869.9075404755108</v>
      </c>
      <c r="W172" s="4">
        <f t="shared" si="22"/>
        <v>43.390349192217798</v>
      </c>
      <c r="X172" s="5">
        <f t="shared" si="23"/>
        <v>1913.2978896677287</v>
      </c>
      <c r="Y172" s="5">
        <f t="shared" si="24"/>
        <v>1826.517191283293</v>
      </c>
    </row>
    <row r="173" spans="2:25" x14ac:dyDescent="0.35">
      <c r="B173">
        <v>177</v>
      </c>
      <c r="C173" t="s">
        <v>94</v>
      </c>
      <c r="D173">
        <v>1</v>
      </c>
      <c r="E173" s="3">
        <v>5735</v>
      </c>
      <c r="F173" s="3">
        <v>4869</v>
      </c>
      <c r="G173" s="3">
        <v>7032</v>
      </c>
      <c r="O173" s="4">
        <f t="shared" si="19"/>
        <v>433.70922882427311</v>
      </c>
      <c r="P173" s="4">
        <f t="shared" si="20"/>
        <v>378.58068411475148</v>
      </c>
      <c r="Q173" s="4">
        <f t="shared" si="21"/>
        <v>517.60968523002418</v>
      </c>
      <c r="R173" s="4">
        <f t="shared" si="25"/>
        <v>55.128544709521634</v>
      </c>
      <c r="S173" s="4">
        <f t="shared" si="26"/>
        <v>83.900456405751072</v>
      </c>
      <c r="V173" s="4">
        <f t="shared" si="18"/>
        <v>1556.2907711757268</v>
      </c>
      <c r="W173" s="4">
        <f t="shared" si="22"/>
        <v>83.900456405751072</v>
      </c>
      <c r="X173" s="5">
        <f t="shared" si="23"/>
        <v>1640.191227581478</v>
      </c>
      <c r="Y173" s="5">
        <f t="shared" si="24"/>
        <v>1472.3903147699757</v>
      </c>
    </row>
    <row r="174" spans="2:25" x14ac:dyDescent="0.35">
      <c r="B174">
        <v>178</v>
      </c>
      <c r="C174" t="s">
        <v>95</v>
      </c>
      <c r="D174">
        <v>1</v>
      </c>
      <c r="E174" s="3">
        <v>16538</v>
      </c>
      <c r="F174" s="3">
        <v>15091</v>
      </c>
      <c r="G174" s="3">
        <v>18003</v>
      </c>
      <c r="O174" s="4">
        <f t="shared" si="19"/>
        <v>1250.6858284735533</v>
      </c>
      <c r="P174" s="4">
        <f t="shared" si="20"/>
        <v>1173.3746362652935</v>
      </c>
      <c r="Q174" s="4">
        <f t="shared" si="21"/>
        <v>1325.1602905569007</v>
      </c>
      <c r="R174" s="4">
        <f t="shared" si="25"/>
        <v>77.311192208259854</v>
      </c>
      <c r="S174" s="4">
        <f t="shared" si="26"/>
        <v>74.474462083347362</v>
      </c>
      <c r="V174" s="4">
        <f t="shared" si="18"/>
        <v>739.31417152644667</v>
      </c>
      <c r="W174" s="4">
        <f t="shared" si="22"/>
        <v>77.311192208259854</v>
      </c>
      <c r="X174" s="5">
        <f t="shared" si="23"/>
        <v>816.62536373470653</v>
      </c>
      <c r="Y174" s="5">
        <f t="shared" si="24"/>
        <v>662.00297931818682</v>
      </c>
    </row>
    <row r="175" spans="2:25" x14ac:dyDescent="0.35">
      <c r="B175">
        <v>179</v>
      </c>
      <c r="C175" t="s">
        <v>96</v>
      </c>
      <c r="D175">
        <v>1</v>
      </c>
      <c r="E175" s="3">
        <v>5590</v>
      </c>
      <c r="F175" s="3">
        <v>4917</v>
      </c>
      <c r="G175" s="3">
        <v>6452</v>
      </c>
      <c r="O175" s="4">
        <f t="shared" si="19"/>
        <v>422.74360752008482</v>
      </c>
      <c r="P175" s="4">
        <f t="shared" si="20"/>
        <v>382.31284119782975</v>
      </c>
      <c r="Q175" s="4">
        <f t="shared" si="21"/>
        <v>474.91719128329294</v>
      </c>
      <c r="R175" s="4">
        <f t="shared" si="25"/>
        <v>40.430766322255067</v>
      </c>
      <c r="S175" s="4">
        <f t="shared" si="26"/>
        <v>52.173583763208114</v>
      </c>
      <c r="V175" s="4">
        <f t="shared" si="18"/>
        <v>1567.2563924799151</v>
      </c>
      <c r="W175" s="4">
        <f t="shared" si="22"/>
        <v>52.173583763208114</v>
      </c>
      <c r="X175" s="5">
        <f t="shared" si="23"/>
        <v>1619.4299762431233</v>
      </c>
      <c r="Y175" s="5">
        <f t="shared" si="24"/>
        <v>1515.0828087167069</v>
      </c>
    </row>
    <row r="176" spans="2:25" x14ac:dyDescent="0.35">
      <c r="B176">
        <v>180</v>
      </c>
      <c r="D176">
        <v>1</v>
      </c>
      <c r="E176" s="3">
        <v>4868</v>
      </c>
      <c r="F176" s="3">
        <v>4138</v>
      </c>
      <c r="G176" s="3">
        <v>5497</v>
      </c>
      <c r="O176" s="4">
        <f t="shared" si="19"/>
        <v>368.14237592267853</v>
      </c>
      <c r="P176" s="4">
        <f t="shared" si="20"/>
        <v>321.74304187037205</v>
      </c>
      <c r="Q176" s="4">
        <f t="shared" si="21"/>
        <v>404.62179176755444</v>
      </c>
      <c r="R176" s="4">
        <f t="shared" si="25"/>
        <v>46.399334052306472</v>
      </c>
      <c r="S176" s="4">
        <f t="shared" si="26"/>
        <v>36.479415844875916</v>
      </c>
      <c r="V176" s="4">
        <f t="shared" si="18"/>
        <v>1621.8576240773214</v>
      </c>
      <c r="W176" s="4">
        <f t="shared" si="22"/>
        <v>46.399334052306472</v>
      </c>
      <c r="X176" s="5">
        <f t="shared" si="23"/>
        <v>1668.2569581296279</v>
      </c>
      <c r="Y176" s="5">
        <f t="shared" si="24"/>
        <v>1575.4582900250148</v>
      </c>
    </row>
    <row r="177" spans="2:25" x14ac:dyDescent="0.35">
      <c r="B177">
        <v>181</v>
      </c>
      <c r="D177">
        <v>1</v>
      </c>
      <c r="E177" s="3">
        <v>4551</v>
      </c>
      <c r="F177" s="3">
        <v>3777</v>
      </c>
      <c r="G177" s="3">
        <v>5191</v>
      </c>
      <c r="O177" s="4">
        <f t="shared" si="19"/>
        <v>344.16925900248765</v>
      </c>
      <c r="P177" s="4">
        <f t="shared" si="20"/>
        <v>293.67411047472098</v>
      </c>
      <c r="Q177" s="4">
        <f t="shared" si="21"/>
        <v>382.09782082324455</v>
      </c>
      <c r="R177" s="4">
        <f t="shared" si="25"/>
        <v>50.495148527766673</v>
      </c>
      <c r="S177" s="4">
        <f t="shared" si="26"/>
        <v>37.928561820756897</v>
      </c>
      <c r="V177" s="4">
        <f t="shared" si="18"/>
        <v>1645.8307409975123</v>
      </c>
      <c r="W177" s="4">
        <f t="shared" si="22"/>
        <v>50.495148527766673</v>
      </c>
      <c r="X177" s="5">
        <f t="shared" si="23"/>
        <v>1696.3258895252789</v>
      </c>
      <c r="Y177" s="5">
        <f t="shared" si="24"/>
        <v>1595.3355924697457</v>
      </c>
    </row>
    <row r="178" spans="2:25" x14ac:dyDescent="0.35">
      <c r="B178">
        <v>182</v>
      </c>
      <c r="D178">
        <v>0.35</v>
      </c>
      <c r="E178" s="3">
        <v>16392</v>
      </c>
      <c r="F178" s="3">
        <v>14984</v>
      </c>
      <c r="G178" s="3">
        <v>17890</v>
      </c>
      <c r="O178" s="4">
        <f t="shared" si="19"/>
        <v>1239.6445821948535</v>
      </c>
      <c r="P178" s="4">
        <f t="shared" si="20"/>
        <v>1165.0550361009316</v>
      </c>
      <c r="Q178" s="4">
        <f t="shared" si="21"/>
        <v>1316.8426150121065</v>
      </c>
      <c r="R178" s="4">
        <f t="shared" si="25"/>
        <v>74.589546093921854</v>
      </c>
      <c r="S178" s="4">
        <f t="shared" si="26"/>
        <v>77.198032817253079</v>
      </c>
      <c r="V178" s="4">
        <f t="shared" si="18"/>
        <v>750.35541780514654</v>
      </c>
      <c r="W178" s="4">
        <f t="shared" si="22"/>
        <v>77.198032817253079</v>
      </c>
      <c r="X178" s="5">
        <f t="shared" si="23"/>
        <v>827.55345062239962</v>
      </c>
      <c r="Y178" s="5">
        <f t="shared" si="24"/>
        <v>673.15738498789347</v>
      </c>
    </row>
    <row r="179" spans="2:25" x14ac:dyDescent="0.35">
      <c r="B179">
        <v>183</v>
      </c>
      <c r="C179" t="s">
        <v>97</v>
      </c>
      <c r="D179">
        <v>1</v>
      </c>
      <c r="E179" s="3">
        <v>24824</v>
      </c>
      <c r="F179" s="3">
        <v>23125</v>
      </c>
      <c r="G179" s="3">
        <v>26538</v>
      </c>
      <c r="O179" s="4">
        <f t="shared" si="19"/>
        <v>1877.3143672770279</v>
      </c>
      <c r="P179" s="4">
        <f t="shared" si="20"/>
        <v>1798.0444280455181</v>
      </c>
      <c r="Q179" s="4">
        <f t="shared" si="21"/>
        <v>1953.4024213075058</v>
      </c>
      <c r="R179" s="4">
        <f t="shared" si="25"/>
        <v>79.269939231509852</v>
      </c>
      <c r="S179" s="4">
        <f t="shared" si="26"/>
        <v>76.088054030477906</v>
      </c>
      <c r="V179" s="4">
        <f t="shared" si="18"/>
        <v>112.68563272297206</v>
      </c>
      <c r="W179" s="4">
        <f t="shared" si="22"/>
        <v>79.269939231509852</v>
      </c>
      <c r="X179" s="5">
        <f t="shared" si="23"/>
        <v>191.95557195448191</v>
      </c>
      <c r="Y179" s="5">
        <f t="shared" si="24"/>
        <v>33.415693491462207</v>
      </c>
    </row>
    <row r="180" spans="2:25" x14ac:dyDescent="0.35">
      <c r="B180">
        <v>184</v>
      </c>
      <c r="C180" t="s">
        <v>98</v>
      </c>
      <c r="D180">
        <v>1</v>
      </c>
      <c r="E180" s="3">
        <v>20773</v>
      </c>
      <c r="F180" s="3">
        <v>19190</v>
      </c>
      <c r="G180" s="3">
        <v>22365</v>
      </c>
      <c r="O180" s="4">
        <f t="shared" si="19"/>
        <v>1570.9575955303617</v>
      </c>
      <c r="P180" s="4">
        <f t="shared" si="20"/>
        <v>1492.0853005056645</v>
      </c>
      <c r="Q180" s="4">
        <f t="shared" si="21"/>
        <v>1646.2372881355932</v>
      </c>
      <c r="R180" s="4">
        <f t="shared" si="25"/>
        <v>78.872295024697223</v>
      </c>
      <c r="S180" s="4">
        <f t="shared" si="26"/>
        <v>75.279692605231503</v>
      </c>
      <c r="V180" s="4">
        <f t="shared" si="18"/>
        <v>419.04240446963831</v>
      </c>
      <c r="W180" s="4">
        <f t="shared" si="22"/>
        <v>78.872295024697223</v>
      </c>
      <c r="X180" s="5">
        <f t="shared" si="23"/>
        <v>497.91469949433554</v>
      </c>
      <c r="Y180" s="5">
        <f t="shared" si="24"/>
        <v>340.17010944494109</v>
      </c>
    </row>
    <row r="181" spans="2:25" x14ac:dyDescent="0.35">
      <c r="B181">
        <v>185</v>
      </c>
      <c r="C181" t="s">
        <v>99</v>
      </c>
      <c r="D181">
        <v>1</v>
      </c>
      <c r="E181" s="3">
        <v>18203</v>
      </c>
      <c r="F181" s="3">
        <v>16626</v>
      </c>
      <c r="G181" s="3">
        <v>19783</v>
      </c>
      <c r="O181" s="4">
        <f t="shared" si="19"/>
        <v>1376.601411035439</v>
      </c>
      <c r="P181" s="4">
        <f t="shared" si="20"/>
        <v>1292.7259096512339</v>
      </c>
      <c r="Q181" s="4">
        <f t="shared" si="21"/>
        <v>1456.1820823244552</v>
      </c>
      <c r="R181" s="4">
        <f t="shared" si="25"/>
        <v>83.875501384205108</v>
      </c>
      <c r="S181" s="4">
        <f t="shared" si="26"/>
        <v>79.580671289016209</v>
      </c>
      <c r="V181" s="4">
        <f t="shared" si="18"/>
        <v>613.39858896456099</v>
      </c>
      <c r="W181" s="4">
        <f t="shared" si="22"/>
        <v>83.875501384205108</v>
      </c>
      <c r="X181" s="5">
        <f t="shared" si="23"/>
        <v>697.27409034876609</v>
      </c>
      <c r="Y181" s="5">
        <f t="shared" si="24"/>
        <v>529.52308758035588</v>
      </c>
    </row>
    <row r="182" spans="2:25" x14ac:dyDescent="0.35">
      <c r="B182">
        <v>186</v>
      </c>
      <c r="C182" t="s">
        <v>100</v>
      </c>
      <c r="D182">
        <v>1</v>
      </c>
      <c r="E182" s="3">
        <v>7455</v>
      </c>
      <c r="F182" s="3">
        <v>6514</v>
      </c>
      <c r="G182" s="3">
        <v>8500</v>
      </c>
      <c r="O182" s="4">
        <f t="shared" si="19"/>
        <v>563.78418498429915</v>
      </c>
      <c r="P182" s="4">
        <f t="shared" si="20"/>
        <v>506.48481748274617</v>
      </c>
      <c r="Q182" s="4">
        <f t="shared" si="21"/>
        <v>625.66585956416463</v>
      </c>
      <c r="R182" s="4">
        <f t="shared" si="25"/>
        <v>57.299367501552979</v>
      </c>
      <c r="S182" s="4">
        <f t="shared" si="26"/>
        <v>61.881674579865489</v>
      </c>
      <c r="V182" s="4">
        <f t="shared" si="18"/>
        <v>1426.2158150157009</v>
      </c>
      <c r="W182" s="4">
        <f t="shared" si="22"/>
        <v>61.881674579865489</v>
      </c>
      <c r="X182" s="5">
        <f t="shared" si="23"/>
        <v>1488.0974895955665</v>
      </c>
      <c r="Y182" s="5">
        <f t="shared" si="24"/>
        <v>1364.3341404358353</v>
      </c>
    </row>
    <row r="183" spans="2:25" x14ac:dyDescent="0.35">
      <c r="B183">
        <v>187</v>
      </c>
      <c r="D183">
        <v>1</v>
      </c>
      <c r="E183" s="3">
        <v>5491</v>
      </c>
      <c r="F183" s="3">
        <v>4923</v>
      </c>
      <c r="G183" s="3">
        <v>6164</v>
      </c>
      <c r="O183" s="4">
        <f t="shared" si="19"/>
        <v>415.25673504343217</v>
      </c>
      <c r="P183" s="4">
        <f t="shared" si="20"/>
        <v>382.77936083321453</v>
      </c>
      <c r="Q183" s="4">
        <f t="shared" si="21"/>
        <v>453.71815980629538</v>
      </c>
      <c r="R183" s="4">
        <f t="shared" si="25"/>
        <v>32.477374210217647</v>
      </c>
      <c r="S183" s="4">
        <f t="shared" si="26"/>
        <v>38.461424762863203</v>
      </c>
      <c r="V183" s="4">
        <f t="shared" si="18"/>
        <v>1574.7432649565678</v>
      </c>
      <c r="W183" s="4">
        <f t="shared" si="22"/>
        <v>38.461424762863203</v>
      </c>
      <c r="X183" s="5">
        <f t="shared" si="23"/>
        <v>1613.2046897194309</v>
      </c>
      <c r="Y183" s="5">
        <f t="shared" si="24"/>
        <v>1536.2818401937047</v>
      </c>
    </row>
    <row r="184" spans="2:25" x14ac:dyDescent="0.35">
      <c r="B184">
        <v>188</v>
      </c>
      <c r="D184">
        <v>0.32</v>
      </c>
      <c r="E184" s="3">
        <v>5390</v>
      </c>
      <c r="F184" s="3">
        <v>4835</v>
      </c>
      <c r="G184" s="3">
        <v>6067</v>
      </c>
      <c r="O184" s="4">
        <f t="shared" si="19"/>
        <v>407.61861261775624</v>
      </c>
      <c r="P184" s="4">
        <f t="shared" si="20"/>
        <v>375.93707284757102</v>
      </c>
      <c r="Q184" s="4">
        <f t="shared" si="21"/>
        <v>446.57820823244549</v>
      </c>
      <c r="R184" s="4">
        <f t="shared" si="25"/>
        <v>31.681539770185225</v>
      </c>
      <c r="S184" s="4">
        <f t="shared" si="26"/>
        <v>38.959595614689249</v>
      </c>
      <c r="V184" s="4">
        <f t="shared" si="18"/>
        <v>1582.3813873822437</v>
      </c>
      <c r="W184" s="4">
        <f t="shared" si="22"/>
        <v>38.959595614689249</v>
      </c>
      <c r="X184" s="5">
        <f t="shared" si="23"/>
        <v>1621.340982996933</v>
      </c>
      <c r="Y184" s="5">
        <f t="shared" si="24"/>
        <v>1543.4217917675544</v>
      </c>
    </row>
    <row r="185" spans="2:25" x14ac:dyDescent="0.35">
      <c r="B185">
        <v>189</v>
      </c>
      <c r="D185">
        <v>1</v>
      </c>
      <c r="E185" s="3">
        <v>4645</v>
      </c>
      <c r="F185" s="3">
        <v>3926</v>
      </c>
      <c r="G185" s="3">
        <v>5268</v>
      </c>
      <c r="O185" s="4">
        <f t="shared" si="19"/>
        <v>351.2780066065821</v>
      </c>
      <c r="P185" s="4">
        <f t="shared" si="20"/>
        <v>305.25934808677641</v>
      </c>
      <c r="Q185" s="4">
        <f t="shared" si="21"/>
        <v>387.76561743341404</v>
      </c>
      <c r="R185" s="4">
        <f t="shared" si="25"/>
        <v>46.018658519805683</v>
      </c>
      <c r="S185" s="4">
        <f t="shared" si="26"/>
        <v>36.48761082683194</v>
      </c>
      <c r="V185" s="4">
        <f t="shared" si="18"/>
        <v>1638.721993393418</v>
      </c>
      <c r="W185" s="4">
        <f t="shared" si="22"/>
        <v>46.018658519805683</v>
      </c>
      <c r="X185" s="5">
        <f t="shared" si="23"/>
        <v>1684.7406519132237</v>
      </c>
      <c r="Y185" s="5">
        <f t="shared" si="24"/>
        <v>1592.7033348736122</v>
      </c>
    </row>
    <row r="186" spans="2:25" x14ac:dyDescent="0.35">
      <c r="B186">
        <v>190</v>
      </c>
      <c r="C186" t="s">
        <v>101</v>
      </c>
      <c r="D186">
        <v>1</v>
      </c>
      <c r="E186" s="3">
        <v>5511</v>
      </c>
      <c r="F186" s="3">
        <v>4667</v>
      </c>
      <c r="G186" s="3">
        <v>6803</v>
      </c>
      <c r="O186" s="4">
        <f t="shared" si="19"/>
        <v>416.76923453366504</v>
      </c>
      <c r="P186" s="4">
        <f t="shared" si="20"/>
        <v>362.8745230567971</v>
      </c>
      <c r="Q186" s="4">
        <f t="shared" si="21"/>
        <v>500.75351089588378</v>
      </c>
      <c r="R186" s="4">
        <f t="shared" si="25"/>
        <v>53.89471147686794</v>
      </c>
      <c r="S186" s="4">
        <f t="shared" si="26"/>
        <v>83.984276362218736</v>
      </c>
      <c r="V186" s="4">
        <f t="shared" si="18"/>
        <v>1573.230765466335</v>
      </c>
      <c r="W186" s="4">
        <f t="shared" si="22"/>
        <v>83.984276362218736</v>
      </c>
      <c r="X186" s="5">
        <f t="shared" si="23"/>
        <v>1657.2150418285537</v>
      </c>
      <c r="Y186" s="5">
        <f t="shared" si="24"/>
        <v>1489.2464891041163</v>
      </c>
    </row>
    <row r="187" spans="2:25" x14ac:dyDescent="0.35">
      <c r="B187">
        <v>191</v>
      </c>
      <c r="C187" t="s">
        <v>102</v>
      </c>
      <c r="D187">
        <v>1</v>
      </c>
      <c r="E187" s="3">
        <v>45610</v>
      </c>
      <c r="F187" s="3">
        <v>43844</v>
      </c>
      <c r="G187" s="3">
        <v>47299</v>
      </c>
      <c r="O187" s="4">
        <f t="shared" si="19"/>
        <v>3449.2550874760409</v>
      </c>
      <c r="P187" s="4">
        <f t="shared" si="20"/>
        <v>3409.0144823017381</v>
      </c>
      <c r="Q187" s="4">
        <f t="shared" si="21"/>
        <v>3481.5728813559322</v>
      </c>
      <c r="R187" s="4">
        <f t="shared" si="25"/>
        <v>40.2406051743028</v>
      </c>
      <c r="S187" s="4">
        <f t="shared" si="26"/>
        <v>32.317793879891269</v>
      </c>
      <c r="V187" s="4">
        <f t="shared" si="18"/>
        <v>-1459.2550874760409</v>
      </c>
      <c r="W187" s="4">
        <f t="shared" si="22"/>
        <v>40.2406051743028</v>
      </c>
      <c r="X187" s="5">
        <f t="shared" si="23"/>
        <v>-1419.0144823017381</v>
      </c>
      <c r="Y187" s="5">
        <f t="shared" si="24"/>
        <v>-1499.4956926503437</v>
      </c>
    </row>
    <row r="188" spans="2:25" x14ac:dyDescent="0.35">
      <c r="B188">
        <v>192</v>
      </c>
      <c r="C188" t="s">
        <v>103</v>
      </c>
      <c r="D188">
        <v>1</v>
      </c>
      <c r="E188" s="3">
        <v>7545</v>
      </c>
      <c r="F188" s="3">
        <v>5926</v>
      </c>
      <c r="G188" s="3">
        <v>9120</v>
      </c>
      <c r="O188" s="4">
        <f t="shared" si="19"/>
        <v>570.59043269034703</v>
      </c>
      <c r="P188" s="4">
        <f t="shared" si="20"/>
        <v>460.76589321503741</v>
      </c>
      <c r="Q188" s="4">
        <f t="shared" si="21"/>
        <v>671.30266343825667</v>
      </c>
      <c r="R188" s="4">
        <f t="shared" si="25"/>
        <v>109.82453947530962</v>
      </c>
      <c r="S188" s="4">
        <f t="shared" si="26"/>
        <v>100.71223074790964</v>
      </c>
      <c r="V188" s="4">
        <f t="shared" si="18"/>
        <v>1419.4095673096531</v>
      </c>
      <c r="W188" s="4">
        <f t="shared" si="22"/>
        <v>109.82453947530962</v>
      </c>
      <c r="X188" s="5">
        <f t="shared" si="23"/>
        <v>1529.2341067849627</v>
      </c>
      <c r="Y188" s="5">
        <f t="shared" si="24"/>
        <v>1309.5850278343435</v>
      </c>
    </row>
    <row r="189" spans="2:25" x14ac:dyDescent="0.35">
      <c r="B189">
        <v>193</v>
      </c>
      <c r="C189" t="s">
        <v>104</v>
      </c>
      <c r="D189">
        <v>1</v>
      </c>
      <c r="E189" s="3">
        <v>45439</v>
      </c>
      <c r="F189" s="3">
        <v>43735</v>
      </c>
      <c r="G189" s="3">
        <v>47100</v>
      </c>
      <c r="O189" s="4">
        <f t="shared" si="19"/>
        <v>3436.3232168345503</v>
      </c>
      <c r="P189" s="4">
        <f t="shared" si="20"/>
        <v>3400.5393755922482</v>
      </c>
      <c r="Q189" s="4">
        <f t="shared" si="21"/>
        <v>3466.924939467312</v>
      </c>
      <c r="R189" s="4">
        <f t="shared" si="25"/>
        <v>35.78384124230206</v>
      </c>
      <c r="S189" s="4">
        <f t="shared" si="26"/>
        <v>30.601722632761721</v>
      </c>
      <c r="V189" s="4">
        <f t="shared" si="18"/>
        <v>-1446.3232168345503</v>
      </c>
      <c r="W189" s="4">
        <f t="shared" si="22"/>
        <v>35.78384124230206</v>
      </c>
      <c r="X189" s="5">
        <f t="shared" si="23"/>
        <v>-1410.5393755922482</v>
      </c>
      <c r="Y189" s="5">
        <f t="shared" si="24"/>
        <v>-1482.1070580768524</v>
      </c>
    </row>
    <row r="190" spans="2:25" x14ac:dyDescent="0.35">
      <c r="B190">
        <v>194</v>
      </c>
      <c r="C190" t="s">
        <v>105</v>
      </c>
      <c r="D190">
        <v>1</v>
      </c>
      <c r="E190" s="3">
        <v>33417</v>
      </c>
      <c r="F190" s="3">
        <v>31738</v>
      </c>
      <c r="G190" s="3">
        <v>35176</v>
      </c>
      <c r="O190" s="4">
        <f t="shared" si="19"/>
        <v>2527.159773255577</v>
      </c>
      <c r="P190" s="4">
        <f t="shared" si="20"/>
        <v>2467.7333646403745</v>
      </c>
      <c r="Q190" s="4">
        <f t="shared" si="21"/>
        <v>2589.2261501210651</v>
      </c>
      <c r="R190" s="4">
        <f t="shared" si="25"/>
        <v>59.42640861520249</v>
      </c>
      <c r="S190" s="4">
        <f t="shared" si="26"/>
        <v>62.06637686548811</v>
      </c>
      <c r="V190" s="4">
        <f t="shared" si="18"/>
        <v>-537.15977325557697</v>
      </c>
      <c r="W190" s="4">
        <f t="shared" si="22"/>
        <v>62.06637686548811</v>
      </c>
      <c r="X190" s="5">
        <f t="shared" si="23"/>
        <v>-475.09339639008886</v>
      </c>
      <c r="Y190" s="5">
        <f t="shared" si="24"/>
        <v>-599.22615012106507</v>
      </c>
    </row>
    <row r="191" spans="2:25" x14ac:dyDescent="0.35">
      <c r="B191">
        <v>195</v>
      </c>
      <c r="C191" t="s">
        <v>106</v>
      </c>
      <c r="D191">
        <v>1</v>
      </c>
      <c r="E191" s="3">
        <v>18734</v>
      </c>
      <c r="F191" s="3">
        <v>17249</v>
      </c>
      <c r="G191" s="3">
        <v>20273</v>
      </c>
      <c r="O191" s="4">
        <f t="shared" si="19"/>
        <v>1416.7582725011216</v>
      </c>
      <c r="P191" s="4">
        <f t="shared" si="20"/>
        <v>1341.1661984586872</v>
      </c>
      <c r="Q191" s="4">
        <f t="shared" si="21"/>
        <v>1492.2498789346246</v>
      </c>
      <c r="R191" s="4">
        <f t="shared" si="25"/>
        <v>75.592074042434433</v>
      </c>
      <c r="S191" s="4">
        <f t="shared" si="26"/>
        <v>75.491606433502966</v>
      </c>
      <c r="V191" s="4">
        <f t="shared" si="18"/>
        <v>573.24172749887839</v>
      </c>
      <c r="W191" s="4">
        <f t="shared" si="22"/>
        <v>75.592074042434433</v>
      </c>
      <c r="X191" s="5">
        <f t="shared" si="23"/>
        <v>648.83380154131282</v>
      </c>
      <c r="Y191" s="5">
        <f t="shared" si="24"/>
        <v>497.64965345644396</v>
      </c>
    </row>
    <row r="192" spans="2:25" x14ac:dyDescent="0.35">
      <c r="B192">
        <v>196</v>
      </c>
      <c r="D192">
        <v>0.92</v>
      </c>
      <c r="E192" s="3">
        <v>18506</v>
      </c>
      <c r="F192" s="3">
        <v>17049</v>
      </c>
      <c r="G192" s="3">
        <v>20057</v>
      </c>
      <c r="O192" s="4">
        <f t="shared" si="19"/>
        <v>1399.5157783124669</v>
      </c>
      <c r="P192" s="4">
        <f t="shared" si="20"/>
        <v>1325.6155439458612</v>
      </c>
      <c r="Q192" s="4">
        <f t="shared" si="21"/>
        <v>1476.3506053268763</v>
      </c>
      <c r="R192" s="4">
        <f t="shared" si="25"/>
        <v>73.900234366605673</v>
      </c>
      <c r="S192" s="4">
        <f t="shared" si="26"/>
        <v>76.834827014409484</v>
      </c>
      <c r="V192" s="4">
        <f t="shared" si="18"/>
        <v>590.48422168753314</v>
      </c>
      <c r="W192" s="4">
        <f t="shared" si="22"/>
        <v>76.834827014409484</v>
      </c>
      <c r="X192" s="5">
        <f t="shared" si="23"/>
        <v>667.31904870194262</v>
      </c>
      <c r="Y192" s="5">
        <f t="shared" si="24"/>
        <v>513.64939467312365</v>
      </c>
    </row>
    <row r="193" spans="2:25" x14ac:dyDescent="0.35">
      <c r="B193">
        <v>197</v>
      </c>
      <c r="C193" t="s">
        <v>107</v>
      </c>
      <c r="D193">
        <v>1</v>
      </c>
      <c r="E193" s="3">
        <v>7348</v>
      </c>
      <c r="F193" s="3">
        <v>6417</v>
      </c>
      <c r="G193" s="3">
        <v>8354</v>
      </c>
      <c r="O193" s="4">
        <f t="shared" si="19"/>
        <v>555.69231271155343</v>
      </c>
      <c r="P193" s="4">
        <f t="shared" si="20"/>
        <v>498.9427500440255</v>
      </c>
      <c r="Q193" s="4">
        <f t="shared" si="21"/>
        <v>614.91912832929779</v>
      </c>
      <c r="R193" s="4">
        <f t="shared" si="25"/>
        <v>56.749562667527925</v>
      </c>
      <c r="S193" s="4">
        <f t="shared" si="26"/>
        <v>59.226815617744364</v>
      </c>
      <c r="V193" s="4">
        <f t="shared" si="18"/>
        <v>1434.3076872884467</v>
      </c>
      <c r="W193" s="4">
        <f t="shared" si="22"/>
        <v>59.226815617744364</v>
      </c>
      <c r="X193" s="5">
        <f t="shared" si="23"/>
        <v>1493.5345029061909</v>
      </c>
      <c r="Y193" s="5">
        <f t="shared" si="24"/>
        <v>1375.0808716707024</v>
      </c>
    </row>
    <row r="194" spans="2:25" x14ac:dyDescent="0.35">
      <c r="B194">
        <v>198</v>
      </c>
      <c r="D194">
        <v>1</v>
      </c>
      <c r="E194" s="3">
        <v>5618</v>
      </c>
      <c r="F194" s="3">
        <v>5084</v>
      </c>
      <c r="G194" s="3">
        <v>6269</v>
      </c>
      <c r="O194" s="4">
        <f t="shared" si="19"/>
        <v>424.86110680641082</v>
      </c>
      <c r="P194" s="4">
        <f t="shared" si="20"/>
        <v>395.29763771603956</v>
      </c>
      <c r="Q194" s="4">
        <f t="shared" si="21"/>
        <v>461.4469733656174</v>
      </c>
      <c r="R194" s="4">
        <f t="shared" si="25"/>
        <v>29.563469090371257</v>
      </c>
      <c r="S194" s="4">
        <f t="shared" si="26"/>
        <v>36.585866559206579</v>
      </c>
      <c r="V194" s="4">
        <f t="shared" ref="V194:V245" si="27">1990-O194</f>
        <v>1565.1388931935892</v>
      </c>
      <c r="W194" s="4">
        <f t="shared" si="22"/>
        <v>36.585866559206579</v>
      </c>
      <c r="X194" s="5">
        <f t="shared" si="23"/>
        <v>1601.7247597527958</v>
      </c>
      <c r="Y194" s="5">
        <f t="shared" si="24"/>
        <v>1528.5530266343826</v>
      </c>
    </row>
    <row r="195" spans="2:25" x14ac:dyDescent="0.35">
      <c r="B195">
        <v>199</v>
      </c>
      <c r="D195">
        <v>1</v>
      </c>
      <c r="E195" s="3">
        <v>5251</v>
      </c>
      <c r="F195" s="3">
        <v>4789</v>
      </c>
      <c r="G195" s="3">
        <v>5725</v>
      </c>
      <c r="O195" s="4">
        <f t="shared" ref="O195:O245" si="28">E195/$J$1</f>
        <v>397.10674116063785</v>
      </c>
      <c r="P195" s="4">
        <f t="shared" ref="P195:P245" si="29">F195/$K$1</f>
        <v>372.36042230962101</v>
      </c>
      <c r="Q195" s="4">
        <f t="shared" ref="Q195:Q245" si="30">G195/$L$1</f>
        <v>421.40435835351087</v>
      </c>
      <c r="R195" s="4">
        <f t="shared" si="25"/>
        <v>24.746318851016838</v>
      </c>
      <c r="S195" s="4">
        <f t="shared" si="26"/>
        <v>24.29761719287302</v>
      </c>
      <c r="V195" s="4">
        <f t="shared" si="27"/>
        <v>1592.8932588393623</v>
      </c>
      <c r="W195" s="4">
        <f t="shared" ref="W195:W245" si="31">MAX(R195:S195)</f>
        <v>24.746318851016838</v>
      </c>
      <c r="X195" s="5">
        <f t="shared" ref="X195:X245" si="32">V195+W195</f>
        <v>1617.6395776903792</v>
      </c>
      <c r="Y195" s="5">
        <f t="shared" ref="Y195:Y245" si="33">V195-W195</f>
        <v>1568.1469399883454</v>
      </c>
    </row>
    <row r="196" spans="2:25" x14ac:dyDescent="0.35">
      <c r="B196">
        <v>200</v>
      </c>
      <c r="D196">
        <v>1</v>
      </c>
      <c r="E196" s="3">
        <v>4819</v>
      </c>
      <c r="F196" s="3">
        <v>4282</v>
      </c>
      <c r="G196" s="3">
        <v>5322</v>
      </c>
      <c r="O196" s="4">
        <f t="shared" si="28"/>
        <v>364.43675217160802</v>
      </c>
      <c r="P196" s="4">
        <f t="shared" si="29"/>
        <v>332.93951311960689</v>
      </c>
      <c r="Q196" s="4">
        <f t="shared" si="30"/>
        <v>391.74043583535109</v>
      </c>
      <c r="R196" s="4">
        <f t="shared" ref="R196:R245" si="34">O196-MIN(P196:Q196)</f>
        <v>31.497239052001134</v>
      </c>
      <c r="S196" s="4">
        <f t="shared" ref="S196:S245" si="35">MAX(P196:Q196)-O196</f>
        <v>27.303683663743072</v>
      </c>
      <c r="V196" s="4">
        <f t="shared" si="27"/>
        <v>1625.5632478283919</v>
      </c>
      <c r="W196" s="4">
        <f t="shared" si="31"/>
        <v>31.497239052001134</v>
      </c>
      <c r="X196" s="5">
        <f t="shared" si="32"/>
        <v>1657.060486880393</v>
      </c>
      <c r="Y196" s="5">
        <f t="shared" si="33"/>
        <v>1594.0660087763908</v>
      </c>
    </row>
    <row r="197" spans="2:25" x14ac:dyDescent="0.35">
      <c r="B197">
        <v>201</v>
      </c>
      <c r="D197">
        <v>1</v>
      </c>
      <c r="E197" s="3">
        <v>4082</v>
      </c>
      <c r="F197" s="3">
        <v>3452</v>
      </c>
      <c r="G197" s="3">
        <v>4745</v>
      </c>
      <c r="O197" s="4">
        <f t="shared" si="28"/>
        <v>308.70114595652706</v>
      </c>
      <c r="P197" s="4">
        <f t="shared" si="29"/>
        <v>268.40429689137852</v>
      </c>
      <c r="Q197" s="4">
        <f t="shared" si="30"/>
        <v>349.26876513317188</v>
      </c>
      <c r="R197" s="4">
        <f t="shared" si="34"/>
        <v>40.296849065148535</v>
      </c>
      <c r="S197" s="4">
        <f t="shared" si="35"/>
        <v>40.567619176644826</v>
      </c>
      <c r="V197" s="4">
        <f t="shared" si="27"/>
        <v>1681.2988540434731</v>
      </c>
      <c r="W197" s="4">
        <f t="shared" si="31"/>
        <v>40.567619176644826</v>
      </c>
      <c r="X197" s="5">
        <f t="shared" si="32"/>
        <v>1721.8664732201178</v>
      </c>
      <c r="Y197" s="5">
        <f t="shared" si="33"/>
        <v>1640.7312348668283</v>
      </c>
    </row>
    <row r="198" spans="2:25" x14ac:dyDescent="0.35">
      <c r="B198">
        <v>202</v>
      </c>
      <c r="D198">
        <v>1</v>
      </c>
      <c r="E198" s="3">
        <v>3717</v>
      </c>
      <c r="F198" s="3">
        <v>3043</v>
      </c>
      <c r="G198" s="3">
        <v>4437</v>
      </c>
      <c r="O198" s="4">
        <f t="shared" si="28"/>
        <v>281.09803025977732</v>
      </c>
      <c r="P198" s="4">
        <f t="shared" si="29"/>
        <v>236.60320841264917</v>
      </c>
      <c r="Q198" s="4">
        <f t="shared" si="30"/>
        <v>326.59757869249393</v>
      </c>
      <c r="R198" s="4">
        <f t="shared" si="34"/>
        <v>44.494821847128151</v>
      </c>
      <c r="S198" s="4">
        <f t="shared" si="35"/>
        <v>45.499548432716608</v>
      </c>
      <c r="V198" s="4">
        <f t="shared" si="27"/>
        <v>1708.9019697402227</v>
      </c>
      <c r="W198" s="4">
        <f t="shared" si="31"/>
        <v>45.499548432716608</v>
      </c>
      <c r="X198" s="5">
        <f t="shared" si="32"/>
        <v>1754.4015181729394</v>
      </c>
      <c r="Y198" s="5">
        <f t="shared" si="33"/>
        <v>1663.4024213075061</v>
      </c>
    </row>
    <row r="199" spans="2:25" x14ac:dyDescent="0.35">
      <c r="B199">
        <v>203</v>
      </c>
      <c r="D199">
        <v>1</v>
      </c>
      <c r="E199" s="3">
        <v>3579</v>
      </c>
      <c r="F199" s="3">
        <v>2862</v>
      </c>
      <c r="G199" s="3">
        <v>4341</v>
      </c>
      <c r="O199" s="4">
        <f t="shared" si="28"/>
        <v>270.66178377717057</v>
      </c>
      <c r="P199" s="4">
        <f t="shared" si="29"/>
        <v>222.52986607854154</v>
      </c>
      <c r="Q199" s="4">
        <f t="shared" si="30"/>
        <v>319.53123486682807</v>
      </c>
      <c r="R199" s="4">
        <f t="shared" si="34"/>
        <v>48.131917698629024</v>
      </c>
      <c r="S199" s="4">
        <f t="shared" si="35"/>
        <v>48.869451089657503</v>
      </c>
      <c r="V199" s="4">
        <f t="shared" si="27"/>
        <v>1719.3382162228295</v>
      </c>
      <c r="W199" s="4">
        <f t="shared" si="31"/>
        <v>48.869451089657503</v>
      </c>
      <c r="X199" s="5">
        <f t="shared" si="32"/>
        <v>1768.207667312487</v>
      </c>
      <c r="Y199" s="5">
        <f t="shared" si="33"/>
        <v>1670.4687651331719</v>
      </c>
    </row>
    <row r="200" spans="2:25" x14ac:dyDescent="0.35">
      <c r="B200">
        <v>204</v>
      </c>
      <c r="D200">
        <v>0.46</v>
      </c>
      <c r="E200" s="3">
        <v>5097</v>
      </c>
      <c r="F200" s="3">
        <v>4599</v>
      </c>
      <c r="G200" s="3">
        <v>5579</v>
      </c>
      <c r="O200" s="4">
        <f t="shared" si="28"/>
        <v>385.4604950858448</v>
      </c>
      <c r="P200" s="4">
        <f t="shared" si="29"/>
        <v>357.58730052243624</v>
      </c>
      <c r="Q200" s="4">
        <f t="shared" si="30"/>
        <v>410.65762711864403</v>
      </c>
      <c r="R200" s="4">
        <f t="shared" si="34"/>
        <v>27.87319456340856</v>
      </c>
      <c r="S200" s="4">
        <f t="shared" si="35"/>
        <v>25.197132032799232</v>
      </c>
      <c r="V200" s="4">
        <f t="shared" si="27"/>
        <v>1604.5395049141553</v>
      </c>
      <c r="W200" s="4">
        <f t="shared" si="31"/>
        <v>27.87319456340856</v>
      </c>
      <c r="X200" s="5">
        <f t="shared" si="32"/>
        <v>1632.4126994775638</v>
      </c>
      <c r="Y200" s="5">
        <f t="shared" si="33"/>
        <v>1576.6663103507467</v>
      </c>
    </row>
    <row r="201" spans="2:25" x14ac:dyDescent="0.35">
      <c r="B201">
        <v>205</v>
      </c>
      <c r="D201">
        <v>1</v>
      </c>
      <c r="E201" s="3">
        <v>4398</v>
      </c>
      <c r="F201" s="3">
        <v>3598</v>
      </c>
      <c r="G201" s="3">
        <v>5055</v>
      </c>
      <c r="O201" s="4">
        <f t="shared" si="28"/>
        <v>332.59863790220629</v>
      </c>
      <c r="P201" s="4">
        <f t="shared" si="29"/>
        <v>279.75627468574157</v>
      </c>
      <c r="Q201" s="4">
        <f t="shared" si="30"/>
        <v>372.0871670702179</v>
      </c>
      <c r="R201" s="4">
        <f t="shared" si="34"/>
        <v>52.842363216464719</v>
      </c>
      <c r="S201" s="4">
        <f t="shared" si="35"/>
        <v>39.48852916801161</v>
      </c>
      <c r="V201" s="4">
        <f t="shared" si="27"/>
        <v>1657.4013620977937</v>
      </c>
      <c r="W201" s="4">
        <f t="shared" si="31"/>
        <v>52.842363216464719</v>
      </c>
      <c r="X201" s="5">
        <f t="shared" si="32"/>
        <v>1710.2437253142584</v>
      </c>
      <c r="Y201" s="5">
        <f t="shared" si="33"/>
        <v>1604.558998881329</v>
      </c>
    </row>
    <row r="202" spans="2:25" x14ac:dyDescent="0.35">
      <c r="B202">
        <v>206</v>
      </c>
      <c r="C202" t="s">
        <v>108</v>
      </c>
      <c r="D202">
        <v>1</v>
      </c>
      <c r="E202" s="3">
        <v>5558</v>
      </c>
      <c r="F202" s="3">
        <v>5011</v>
      </c>
      <c r="G202" s="3">
        <v>6285</v>
      </c>
      <c r="O202" s="4">
        <f t="shared" si="28"/>
        <v>420.32360833571227</v>
      </c>
      <c r="P202" s="4">
        <f t="shared" si="29"/>
        <v>389.62164881885803</v>
      </c>
      <c r="Q202" s="4">
        <f t="shared" si="30"/>
        <v>462.62469733656172</v>
      </c>
      <c r="R202" s="4">
        <f t="shared" si="34"/>
        <v>30.701959516854231</v>
      </c>
      <c r="S202" s="4">
        <f t="shared" si="35"/>
        <v>42.301089000849458</v>
      </c>
      <c r="V202" s="4">
        <f t="shared" si="27"/>
        <v>1569.6763916642876</v>
      </c>
      <c r="W202" s="4">
        <f t="shared" si="31"/>
        <v>42.301089000849458</v>
      </c>
      <c r="X202" s="5">
        <f t="shared" si="32"/>
        <v>1611.9774806651371</v>
      </c>
      <c r="Y202" s="5">
        <f t="shared" si="33"/>
        <v>1527.3753026634381</v>
      </c>
    </row>
    <row r="203" spans="2:25" x14ac:dyDescent="0.35">
      <c r="B203">
        <v>207</v>
      </c>
      <c r="D203">
        <v>0.93</v>
      </c>
      <c r="E203" s="3">
        <v>5368</v>
      </c>
      <c r="F203" s="3">
        <v>4815</v>
      </c>
      <c r="G203" s="3">
        <v>5998</v>
      </c>
      <c r="O203" s="4">
        <f t="shared" si="28"/>
        <v>405.95486317850009</v>
      </c>
      <c r="P203" s="4">
        <f t="shared" si="29"/>
        <v>374.38200739628843</v>
      </c>
      <c r="Q203" s="4">
        <f t="shared" si="30"/>
        <v>441.49927360774814</v>
      </c>
      <c r="R203" s="4">
        <f t="shared" si="34"/>
        <v>31.572855782211661</v>
      </c>
      <c r="S203" s="4">
        <f t="shared" si="35"/>
        <v>35.544410429248046</v>
      </c>
      <c r="V203" s="4">
        <f t="shared" si="27"/>
        <v>1584.0451368214999</v>
      </c>
      <c r="W203" s="4">
        <f t="shared" si="31"/>
        <v>35.544410429248046</v>
      </c>
      <c r="X203" s="5">
        <f t="shared" si="32"/>
        <v>1619.589547250748</v>
      </c>
      <c r="Y203" s="5">
        <f t="shared" si="33"/>
        <v>1548.5007263922519</v>
      </c>
    </row>
    <row r="204" spans="2:25" x14ac:dyDescent="0.35">
      <c r="B204">
        <v>208</v>
      </c>
      <c r="D204">
        <v>1</v>
      </c>
      <c r="E204" s="3">
        <v>5117</v>
      </c>
      <c r="F204" s="3">
        <v>4566</v>
      </c>
      <c r="G204" s="3">
        <v>5725</v>
      </c>
      <c r="O204" s="4">
        <f t="shared" si="28"/>
        <v>386.97299457607767</v>
      </c>
      <c r="P204" s="4">
        <f t="shared" si="29"/>
        <v>355.02144252781994</v>
      </c>
      <c r="Q204" s="4">
        <f t="shared" si="30"/>
        <v>421.40435835351087</v>
      </c>
      <c r="R204" s="4">
        <f t="shared" si="34"/>
        <v>31.951552048257724</v>
      </c>
      <c r="S204" s="4">
        <f t="shared" si="35"/>
        <v>34.431363777433205</v>
      </c>
      <c r="V204" s="4">
        <f t="shared" si="27"/>
        <v>1603.0270054239222</v>
      </c>
      <c r="W204" s="4">
        <f t="shared" si="31"/>
        <v>34.431363777433205</v>
      </c>
      <c r="X204" s="5">
        <f t="shared" si="32"/>
        <v>1637.4583692013555</v>
      </c>
      <c r="Y204" s="5">
        <f t="shared" si="33"/>
        <v>1568.595641646489</v>
      </c>
    </row>
    <row r="205" spans="2:25" x14ac:dyDescent="0.35">
      <c r="B205">
        <v>209</v>
      </c>
      <c r="C205" t="s">
        <v>109</v>
      </c>
      <c r="D205">
        <v>1</v>
      </c>
      <c r="E205" s="3">
        <v>30261</v>
      </c>
      <c r="F205" s="3">
        <v>28570</v>
      </c>
      <c r="G205" s="3">
        <v>32006</v>
      </c>
      <c r="O205" s="4">
        <f t="shared" si="28"/>
        <v>2288.4873536968312</v>
      </c>
      <c r="P205" s="4">
        <f t="shared" si="29"/>
        <v>2221.4109971572088</v>
      </c>
      <c r="Q205" s="4">
        <f t="shared" si="30"/>
        <v>2355.8895883777241</v>
      </c>
      <c r="R205" s="4">
        <f t="shared" si="34"/>
        <v>67.076356539622338</v>
      </c>
      <c r="S205" s="4">
        <f t="shared" si="35"/>
        <v>67.402234680892889</v>
      </c>
      <c r="V205" s="4">
        <f t="shared" si="27"/>
        <v>-298.48735369683118</v>
      </c>
      <c r="W205" s="4">
        <f t="shared" si="31"/>
        <v>67.402234680892889</v>
      </c>
      <c r="X205" s="5">
        <f t="shared" si="32"/>
        <v>-231.08511901593829</v>
      </c>
      <c r="Y205" s="5">
        <f t="shared" si="33"/>
        <v>-365.88958837772407</v>
      </c>
    </row>
    <row r="206" spans="2:25" x14ac:dyDescent="0.35">
      <c r="B206">
        <v>210</v>
      </c>
      <c r="C206" t="s">
        <v>110</v>
      </c>
      <c r="D206">
        <v>1</v>
      </c>
      <c r="E206" s="3">
        <v>19494</v>
      </c>
      <c r="F206" s="3">
        <v>18067</v>
      </c>
      <c r="G206" s="3">
        <v>20953</v>
      </c>
      <c r="O206" s="4">
        <f t="shared" si="28"/>
        <v>1474.2332531299703</v>
      </c>
      <c r="P206" s="4">
        <f t="shared" si="29"/>
        <v>1404.768375416146</v>
      </c>
      <c r="Q206" s="4">
        <f t="shared" si="30"/>
        <v>1542.3031476997578</v>
      </c>
      <c r="R206" s="4">
        <f t="shared" si="34"/>
        <v>69.464877713824308</v>
      </c>
      <c r="S206" s="4">
        <f t="shared" si="35"/>
        <v>68.069894569787493</v>
      </c>
      <c r="V206" s="4">
        <f t="shared" si="27"/>
        <v>515.76674687002969</v>
      </c>
      <c r="W206" s="4">
        <f t="shared" si="31"/>
        <v>69.464877713824308</v>
      </c>
      <c r="X206" s="5">
        <f t="shared" si="32"/>
        <v>585.231624583854</v>
      </c>
      <c r="Y206" s="5">
        <f t="shared" si="33"/>
        <v>446.30186915620538</v>
      </c>
    </row>
    <row r="207" spans="2:25" x14ac:dyDescent="0.35">
      <c r="B207">
        <v>211</v>
      </c>
      <c r="D207">
        <v>1</v>
      </c>
      <c r="E207" s="3">
        <v>17090</v>
      </c>
      <c r="F207" s="3">
        <v>15901</v>
      </c>
      <c r="G207" s="3">
        <v>18365</v>
      </c>
      <c r="O207" s="4">
        <f t="shared" si="28"/>
        <v>1292.4308144039803</v>
      </c>
      <c r="P207" s="4">
        <f t="shared" si="29"/>
        <v>1236.3547870422392</v>
      </c>
      <c r="Q207" s="4">
        <f t="shared" si="30"/>
        <v>1351.8062953995156</v>
      </c>
      <c r="R207" s="4">
        <f t="shared" si="34"/>
        <v>56.076027361741126</v>
      </c>
      <c r="S207" s="4">
        <f t="shared" si="35"/>
        <v>59.375480995535327</v>
      </c>
      <c r="V207" s="4">
        <f t="shared" si="27"/>
        <v>697.56918559601968</v>
      </c>
      <c r="W207" s="4">
        <f t="shared" si="31"/>
        <v>59.375480995535327</v>
      </c>
      <c r="X207" s="5">
        <f t="shared" si="32"/>
        <v>756.94466659155501</v>
      </c>
      <c r="Y207" s="5">
        <f t="shared" si="33"/>
        <v>638.19370460048435</v>
      </c>
    </row>
    <row r="208" spans="2:25" x14ac:dyDescent="0.35">
      <c r="B208">
        <v>212</v>
      </c>
      <c r="D208">
        <v>1</v>
      </c>
      <c r="E208" s="3">
        <v>16728</v>
      </c>
      <c r="F208" s="3">
        <v>15482</v>
      </c>
      <c r="G208" s="3">
        <v>17962</v>
      </c>
      <c r="O208" s="4">
        <f t="shared" si="28"/>
        <v>1265.0545736307654</v>
      </c>
      <c r="P208" s="4">
        <f t="shared" si="29"/>
        <v>1203.7761658378686</v>
      </c>
      <c r="Q208" s="4">
        <f t="shared" si="30"/>
        <v>1322.1423728813559</v>
      </c>
      <c r="R208" s="4">
        <f t="shared" si="34"/>
        <v>61.278407792896814</v>
      </c>
      <c r="S208" s="4">
        <f t="shared" si="35"/>
        <v>57.087799250590479</v>
      </c>
      <c r="V208" s="4">
        <f t="shared" si="27"/>
        <v>724.94542636923461</v>
      </c>
      <c r="W208" s="4">
        <f t="shared" si="31"/>
        <v>61.278407792896814</v>
      </c>
      <c r="X208" s="5">
        <f t="shared" si="32"/>
        <v>786.22383416213142</v>
      </c>
      <c r="Y208" s="5">
        <f t="shared" si="33"/>
        <v>663.6670185763378</v>
      </c>
    </row>
    <row r="209" spans="2:25" x14ac:dyDescent="0.35">
      <c r="B209">
        <v>213</v>
      </c>
      <c r="D209">
        <v>1</v>
      </c>
      <c r="E209" s="3">
        <v>9315</v>
      </c>
      <c r="F209" s="3">
        <v>8141</v>
      </c>
      <c r="G209" s="3">
        <v>10490</v>
      </c>
      <c r="O209" s="4">
        <f t="shared" si="28"/>
        <v>704.44663757595538</v>
      </c>
      <c r="P209" s="4">
        <f t="shared" si="29"/>
        <v>632.98939194458649</v>
      </c>
      <c r="Q209" s="4">
        <f t="shared" si="30"/>
        <v>772.14527845036321</v>
      </c>
      <c r="R209" s="4">
        <f t="shared" si="34"/>
        <v>71.457245631368892</v>
      </c>
      <c r="S209" s="4">
        <f t="shared" si="35"/>
        <v>67.698640874407829</v>
      </c>
      <c r="V209" s="4">
        <f t="shared" si="27"/>
        <v>1285.5533624240447</v>
      </c>
      <c r="W209" s="4">
        <f t="shared" si="31"/>
        <v>71.457245631368892</v>
      </c>
      <c r="X209" s="5">
        <f t="shared" si="32"/>
        <v>1357.0106080554137</v>
      </c>
      <c r="Y209" s="5">
        <f t="shared" si="33"/>
        <v>1214.0961167926757</v>
      </c>
    </row>
    <row r="210" spans="2:25" x14ac:dyDescent="0.35">
      <c r="B210">
        <v>214</v>
      </c>
      <c r="D210">
        <v>1</v>
      </c>
      <c r="E210" s="3">
        <v>8411</v>
      </c>
      <c r="F210" s="3">
        <v>7251</v>
      </c>
      <c r="G210" s="3">
        <v>9557</v>
      </c>
      <c r="O210" s="4">
        <f t="shared" si="28"/>
        <v>636.08166061742997</v>
      </c>
      <c r="P210" s="4">
        <f t="shared" si="29"/>
        <v>563.7889793625103</v>
      </c>
      <c r="Q210" s="4">
        <f t="shared" si="30"/>
        <v>703.46924939467306</v>
      </c>
      <c r="R210" s="4">
        <f t="shared" si="34"/>
        <v>72.292681254919671</v>
      </c>
      <c r="S210" s="4">
        <f t="shared" si="35"/>
        <v>67.387588777243081</v>
      </c>
      <c r="V210" s="4">
        <f t="shared" si="27"/>
        <v>1353.9183393825701</v>
      </c>
      <c r="W210" s="4">
        <f t="shared" si="31"/>
        <v>72.292681254919671</v>
      </c>
      <c r="X210" s="5">
        <f t="shared" si="32"/>
        <v>1426.2110206374898</v>
      </c>
      <c r="Y210" s="5">
        <f t="shared" si="33"/>
        <v>1281.6256581276505</v>
      </c>
    </row>
    <row r="211" spans="2:25" x14ac:dyDescent="0.35">
      <c r="B211">
        <v>215</v>
      </c>
      <c r="D211">
        <v>1</v>
      </c>
      <c r="E211" s="3">
        <v>15235</v>
      </c>
      <c r="F211" s="3">
        <v>13979</v>
      </c>
      <c r="G211" s="3">
        <v>16496</v>
      </c>
      <c r="O211" s="4">
        <f t="shared" si="28"/>
        <v>1152.1464866848823</v>
      </c>
      <c r="P211" s="4">
        <f t="shared" si="29"/>
        <v>1086.9129971739806</v>
      </c>
      <c r="Q211" s="4">
        <f t="shared" si="30"/>
        <v>1214.2334140435835</v>
      </c>
      <c r="R211" s="4">
        <f t="shared" si="34"/>
        <v>65.233489510901791</v>
      </c>
      <c r="S211" s="4">
        <f t="shared" si="35"/>
        <v>62.086927358701132</v>
      </c>
      <c r="V211" s="4">
        <f t="shared" si="27"/>
        <v>837.85351331511765</v>
      </c>
      <c r="W211" s="4">
        <f t="shared" si="31"/>
        <v>65.233489510901791</v>
      </c>
      <c r="X211" s="5">
        <f t="shared" si="32"/>
        <v>903.08700282601944</v>
      </c>
      <c r="Y211" s="5">
        <f t="shared" si="33"/>
        <v>772.62002380421586</v>
      </c>
    </row>
    <row r="212" spans="2:25" x14ac:dyDescent="0.35">
      <c r="B212">
        <v>216</v>
      </c>
      <c r="D212">
        <v>1</v>
      </c>
      <c r="E212" s="3">
        <v>13229</v>
      </c>
      <c r="F212" s="3">
        <v>11854</v>
      </c>
      <c r="G212" s="3">
        <v>14650</v>
      </c>
      <c r="O212" s="4">
        <f t="shared" si="28"/>
        <v>1000.4427878145264</v>
      </c>
      <c r="P212" s="4">
        <f t="shared" si="29"/>
        <v>921.68729297520315</v>
      </c>
      <c r="Q212" s="4">
        <f t="shared" si="30"/>
        <v>1078.3535108958838</v>
      </c>
      <c r="R212" s="4">
        <f t="shared" si="34"/>
        <v>78.755494839323205</v>
      </c>
      <c r="S212" s="4">
        <f t="shared" si="35"/>
        <v>77.910723081357446</v>
      </c>
      <c r="V212" s="4">
        <f t="shared" si="27"/>
        <v>989.55721218547365</v>
      </c>
      <c r="W212" s="4">
        <f t="shared" si="31"/>
        <v>78.755494839323205</v>
      </c>
      <c r="X212" s="5">
        <f t="shared" si="32"/>
        <v>1068.312707024797</v>
      </c>
      <c r="Y212" s="5">
        <f t="shared" si="33"/>
        <v>910.80171734615044</v>
      </c>
    </row>
    <row r="213" spans="2:25" x14ac:dyDescent="0.35">
      <c r="B213">
        <v>217</v>
      </c>
      <c r="C213" t="s">
        <v>111</v>
      </c>
      <c r="D213">
        <v>1</v>
      </c>
      <c r="E213" s="3">
        <v>16315</v>
      </c>
      <c r="F213" s="3">
        <v>14700</v>
      </c>
      <c r="G213" s="3">
        <v>18041</v>
      </c>
      <c r="O213" s="4">
        <f t="shared" si="28"/>
        <v>1233.821459157457</v>
      </c>
      <c r="P213" s="4">
        <f t="shared" si="29"/>
        <v>1142.9731066927186</v>
      </c>
      <c r="Q213" s="4">
        <f t="shared" si="30"/>
        <v>1327.9573849878934</v>
      </c>
      <c r="R213" s="4">
        <f t="shared" si="34"/>
        <v>90.848352464738355</v>
      </c>
      <c r="S213" s="4">
        <f t="shared" si="35"/>
        <v>94.135925830436463</v>
      </c>
      <c r="V213" s="4">
        <f t="shared" si="27"/>
        <v>756.17854084254304</v>
      </c>
      <c r="W213" s="4">
        <f t="shared" si="31"/>
        <v>94.135925830436463</v>
      </c>
      <c r="X213" s="5">
        <f t="shared" si="32"/>
        <v>850.31446667297951</v>
      </c>
      <c r="Y213" s="5">
        <f t="shared" si="33"/>
        <v>662.04261501210658</v>
      </c>
    </row>
    <row r="214" spans="2:25" x14ac:dyDescent="0.35">
      <c r="B214">
        <v>218</v>
      </c>
      <c r="D214">
        <v>1</v>
      </c>
      <c r="E214" s="3">
        <v>4991</v>
      </c>
      <c r="F214" s="3">
        <v>4102</v>
      </c>
      <c r="G214" s="3">
        <v>5775</v>
      </c>
      <c r="O214" s="4">
        <f t="shared" si="28"/>
        <v>377.44424778761061</v>
      </c>
      <c r="P214" s="4">
        <f t="shared" si="29"/>
        <v>318.94392405806337</v>
      </c>
      <c r="Q214" s="4">
        <f t="shared" si="30"/>
        <v>425.08474576271186</v>
      </c>
      <c r="R214" s="4">
        <f t="shared" si="34"/>
        <v>58.500323729547233</v>
      </c>
      <c r="S214" s="4">
        <f t="shared" si="35"/>
        <v>47.640497975101255</v>
      </c>
      <c r="V214" s="4">
        <f t="shared" si="27"/>
        <v>1612.5557522123895</v>
      </c>
      <c r="W214" s="4">
        <f t="shared" si="31"/>
        <v>58.500323729547233</v>
      </c>
      <c r="X214" s="5">
        <f t="shared" si="32"/>
        <v>1671.0560759419368</v>
      </c>
      <c r="Y214" s="5">
        <f t="shared" si="33"/>
        <v>1554.0554284828422</v>
      </c>
    </row>
    <row r="215" spans="2:25" x14ac:dyDescent="0.35">
      <c r="B215">
        <v>219</v>
      </c>
      <c r="C215" t="s">
        <v>112</v>
      </c>
      <c r="D215">
        <v>1</v>
      </c>
      <c r="E215" s="3">
        <v>29435</v>
      </c>
      <c r="F215" s="3">
        <v>27460</v>
      </c>
      <c r="G215" s="3">
        <v>31383</v>
      </c>
      <c r="O215" s="4">
        <f t="shared" si="28"/>
        <v>2226.0211247502143</v>
      </c>
      <c r="P215" s="4">
        <f t="shared" si="29"/>
        <v>2135.1048646110239</v>
      </c>
      <c r="Q215" s="4">
        <f t="shared" si="30"/>
        <v>2310.0319612590797</v>
      </c>
      <c r="R215" s="4">
        <f t="shared" si="34"/>
        <v>90.916260139190399</v>
      </c>
      <c r="S215" s="4">
        <f t="shared" si="35"/>
        <v>84.010836508865395</v>
      </c>
      <c r="V215" s="4">
        <f t="shared" si="27"/>
        <v>-236.02112475021431</v>
      </c>
      <c r="W215" s="4">
        <f t="shared" si="31"/>
        <v>90.916260139190399</v>
      </c>
      <c r="X215" s="5">
        <f t="shared" si="32"/>
        <v>-145.10486461102391</v>
      </c>
      <c r="Y215" s="5">
        <f t="shared" si="33"/>
        <v>-326.93738488940471</v>
      </c>
    </row>
    <row r="216" spans="2:25" x14ac:dyDescent="0.35">
      <c r="B216">
        <v>220</v>
      </c>
      <c r="C216" t="s">
        <v>113</v>
      </c>
      <c r="D216">
        <v>1</v>
      </c>
      <c r="E216" s="3">
        <v>24240</v>
      </c>
      <c r="F216" s="3">
        <v>22287</v>
      </c>
      <c r="G216" s="3">
        <v>26249</v>
      </c>
      <c r="O216" s="4">
        <f t="shared" si="28"/>
        <v>1833.1493821622284</v>
      </c>
      <c r="P216" s="4">
        <f t="shared" si="29"/>
        <v>1732.8871856367768</v>
      </c>
      <c r="Q216" s="4">
        <f t="shared" si="30"/>
        <v>1932.1297820823243</v>
      </c>
      <c r="R216" s="4">
        <f t="shared" si="34"/>
        <v>100.2621965254516</v>
      </c>
      <c r="S216" s="4">
        <f t="shared" si="35"/>
        <v>98.980399920095806</v>
      </c>
      <c r="V216" s="4">
        <f t="shared" si="27"/>
        <v>156.85061783777155</v>
      </c>
      <c r="W216" s="4">
        <f t="shared" si="31"/>
        <v>100.2621965254516</v>
      </c>
      <c r="X216" s="5">
        <f t="shared" si="32"/>
        <v>257.11281436322315</v>
      </c>
      <c r="Y216" s="5">
        <f t="shared" si="33"/>
        <v>56.588421312319952</v>
      </c>
    </row>
    <row r="217" spans="2:25" x14ac:dyDescent="0.35">
      <c r="B217">
        <v>221</v>
      </c>
      <c r="C217" t="s">
        <v>114</v>
      </c>
      <c r="D217">
        <v>1</v>
      </c>
      <c r="E217" s="3">
        <v>2549</v>
      </c>
      <c r="F217" s="3">
        <v>2062</v>
      </c>
      <c r="G217" s="3">
        <v>3088</v>
      </c>
      <c r="O217" s="4">
        <f t="shared" si="28"/>
        <v>192.76806003017822</v>
      </c>
      <c r="P217" s="4">
        <f t="shared" si="29"/>
        <v>160.32724802723712</v>
      </c>
      <c r="Q217" s="4">
        <f t="shared" si="30"/>
        <v>227.30072639225182</v>
      </c>
      <c r="R217" s="4">
        <f t="shared" si="34"/>
        <v>32.440812002941101</v>
      </c>
      <c r="S217" s="4">
        <f t="shared" si="35"/>
        <v>34.532666362073599</v>
      </c>
      <c r="V217" s="4">
        <f t="shared" si="27"/>
        <v>1797.2319399698217</v>
      </c>
      <c r="W217" s="4">
        <f t="shared" si="31"/>
        <v>34.532666362073599</v>
      </c>
      <c r="X217" s="5">
        <f t="shared" si="32"/>
        <v>1831.7646063318953</v>
      </c>
      <c r="Y217" s="5">
        <f t="shared" si="33"/>
        <v>1762.6992736077482</v>
      </c>
    </row>
    <row r="218" spans="2:25" x14ac:dyDescent="0.35">
      <c r="B218">
        <v>222</v>
      </c>
      <c r="D218">
        <v>0.19</v>
      </c>
      <c r="E218" s="3">
        <v>2403</v>
      </c>
      <c r="F218" s="3">
        <v>1933</v>
      </c>
      <c r="G218" s="3">
        <v>2902</v>
      </c>
      <c r="O218" s="4">
        <f t="shared" si="28"/>
        <v>181.72681375147832</v>
      </c>
      <c r="P218" s="4">
        <f t="shared" si="29"/>
        <v>150.2970758664643</v>
      </c>
      <c r="Q218" s="4">
        <f t="shared" si="30"/>
        <v>213.60968523002421</v>
      </c>
      <c r="R218" s="4">
        <f t="shared" si="34"/>
        <v>31.429737885014021</v>
      </c>
      <c r="S218" s="4">
        <f t="shared" si="35"/>
        <v>31.882871478545894</v>
      </c>
      <c r="V218" s="4">
        <f t="shared" si="27"/>
        <v>1808.2731862485216</v>
      </c>
      <c r="W218" s="4">
        <f t="shared" si="31"/>
        <v>31.882871478545894</v>
      </c>
      <c r="X218" s="5">
        <f t="shared" si="32"/>
        <v>1840.1560577270675</v>
      </c>
      <c r="Y218" s="5">
        <f t="shared" si="33"/>
        <v>1776.3903147699757</v>
      </c>
    </row>
    <row r="219" spans="2:25" x14ac:dyDescent="0.35">
      <c r="B219">
        <v>223</v>
      </c>
      <c r="D219">
        <v>0.09</v>
      </c>
      <c r="E219" s="3">
        <v>2323</v>
      </c>
      <c r="F219" s="3">
        <v>1863</v>
      </c>
      <c r="G219" s="3">
        <v>2832</v>
      </c>
      <c r="O219" s="4">
        <f t="shared" si="28"/>
        <v>175.6768157905469</v>
      </c>
      <c r="P219" s="4">
        <f t="shared" si="29"/>
        <v>144.85434678697516</v>
      </c>
      <c r="Q219" s="4">
        <f t="shared" si="30"/>
        <v>208.45714285714286</v>
      </c>
      <c r="R219" s="4">
        <f t="shared" si="34"/>
        <v>30.82246900357174</v>
      </c>
      <c r="S219" s="4">
        <f t="shared" si="35"/>
        <v>32.780327066595959</v>
      </c>
      <c r="V219" s="4">
        <f t="shared" si="27"/>
        <v>1814.3231842094531</v>
      </c>
      <c r="W219" s="4">
        <f t="shared" si="31"/>
        <v>32.780327066595959</v>
      </c>
      <c r="X219" s="5">
        <f t="shared" si="32"/>
        <v>1847.1035112760489</v>
      </c>
      <c r="Y219" s="5">
        <f t="shared" si="33"/>
        <v>1781.5428571428572</v>
      </c>
    </row>
    <row r="220" spans="2:25" x14ac:dyDescent="0.35">
      <c r="B220">
        <v>224</v>
      </c>
      <c r="D220">
        <v>0.13</v>
      </c>
      <c r="E220" s="3">
        <v>2274</v>
      </c>
      <c r="F220" s="3">
        <v>1780</v>
      </c>
      <c r="G220" s="3">
        <v>2806</v>
      </c>
      <c r="O220" s="4">
        <f t="shared" si="28"/>
        <v>171.97119203947636</v>
      </c>
      <c r="P220" s="4">
        <f t="shared" si="29"/>
        <v>138.40082516415231</v>
      </c>
      <c r="Q220" s="4">
        <f t="shared" si="30"/>
        <v>206.54334140435833</v>
      </c>
      <c r="R220" s="4">
        <f t="shared" si="34"/>
        <v>33.570366875324055</v>
      </c>
      <c r="S220" s="4">
        <f t="shared" si="35"/>
        <v>34.572149364881966</v>
      </c>
      <c r="V220" s="4">
        <f t="shared" si="27"/>
        <v>1818.0288079605236</v>
      </c>
      <c r="W220" s="4">
        <f t="shared" si="31"/>
        <v>34.572149364881966</v>
      </c>
      <c r="X220" s="5">
        <f t="shared" si="32"/>
        <v>1852.6009573254055</v>
      </c>
      <c r="Y220" s="5">
        <f t="shared" si="33"/>
        <v>1783.4566585956418</v>
      </c>
    </row>
    <row r="221" spans="2:25" x14ac:dyDescent="0.35">
      <c r="B221">
        <v>225</v>
      </c>
      <c r="D221">
        <v>1</v>
      </c>
      <c r="E221" s="3">
        <v>1174</v>
      </c>
      <c r="F221">
        <v>663</v>
      </c>
      <c r="G221" s="3">
        <v>1698</v>
      </c>
      <c r="O221" s="4">
        <f t="shared" si="28"/>
        <v>88.783720076668985</v>
      </c>
      <c r="P221" s="4">
        <f t="shared" si="29"/>
        <v>51.550419710018531</v>
      </c>
      <c r="Q221" s="4">
        <f t="shared" si="30"/>
        <v>124.98595641646489</v>
      </c>
      <c r="R221" s="4">
        <f t="shared" si="34"/>
        <v>37.233300366650454</v>
      </c>
      <c r="S221" s="4">
        <f t="shared" si="35"/>
        <v>36.202236339795903</v>
      </c>
      <c r="V221" s="4">
        <f t="shared" si="27"/>
        <v>1901.2162799233311</v>
      </c>
      <c r="W221" s="4">
        <f t="shared" si="31"/>
        <v>37.233300366650454</v>
      </c>
      <c r="X221" s="5">
        <f t="shared" si="32"/>
        <v>1938.4495802899814</v>
      </c>
      <c r="Y221" s="5">
        <f t="shared" si="33"/>
        <v>1863.9829795566807</v>
      </c>
    </row>
    <row r="222" spans="2:25" x14ac:dyDescent="0.35">
      <c r="B222">
        <v>226</v>
      </c>
      <c r="D222">
        <v>1</v>
      </c>
      <c r="E222" s="3">
        <v>2031</v>
      </c>
      <c r="F222" s="3">
        <v>1530</v>
      </c>
      <c r="G222" s="3">
        <v>2553</v>
      </c>
      <c r="O222" s="4">
        <f t="shared" si="28"/>
        <v>153.59432323314709</v>
      </c>
      <c r="P222" s="4">
        <f t="shared" si="29"/>
        <v>118.96250702311968</v>
      </c>
      <c r="Q222" s="4">
        <f t="shared" si="30"/>
        <v>187.92058111380143</v>
      </c>
      <c r="R222" s="4">
        <f t="shared" si="34"/>
        <v>34.631816210027409</v>
      </c>
      <c r="S222" s="4">
        <f t="shared" si="35"/>
        <v>34.326257880654339</v>
      </c>
      <c r="V222" s="4">
        <f t="shared" si="27"/>
        <v>1836.4056767668528</v>
      </c>
      <c r="W222" s="4">
        <f t="shared" si="31"/>
        <v>34.631816210027409</v>
      </c>
      <c r="X222" s="5">
        <f t="shared" si="32"/>
        <v>1871.0374929768802</v>
      </c>
      <c r="Y222" s="5">
        <f t="shared" si="33"/>
        <v>1801.7738605568254</v>
      </c>
    </row>
    <row r="223" spans="2:25" x14ac:dyDescent="0.35">
      <c r="B223">
        <v>227</v>
      </c>
      <c r="D223">
        <v>1</v>
      </c>
      <c r="E223">
        <v>802</v>
      </c>
      <c r="F223">
        <v>458</v>
      </c>
      <c r="G223" s="3">
        <v>1257</v>
      </c>
      <c r="O223" s="4">
        <f t="shared" si="28"/>
        <v>60.651229558337754</v>
      </c>
      <c r="P223" s="4">
        <f t="shared" si="29"/>
        <v>35.610998834371777</v>
      </c>
      <c r="Q223" s="4">
        <f t="shared" si="30"/>
        <v>92.52493946731235</v>
      </c>
      <c r="R223" s="4">
        <f t="shared" si="34"/>
        <v>25.040230723965976</v>
      </c>
      <c r="S223" s="4">
        <f t="shared" si="35"/>
        <v>31.873709908974597</v>
      </c>
      <c r="V223" s="4">
        <f t="shared" si="27"/>
        <v>1929.3487704416623</v>
      </c>
      <c r="W223" s="4">
        <f t="shared" si="31"/>
        <v>31.873709908974597</v>
      </c>
      <c r="X223" s="5">
        <f t="shared" si="32"/>
        <v>1961.2224803506369</v>
      </c>
      <c r="Y223" s="5">
        <f t="shared" si="33"/>
        <v>1897.4750605326876</v>
      </c>
    </row>
    <row r="224" spans="2:25" x14ac:dyDescent="0.35">
      <c r="B224">
        <v>228</v>
      </c>
      <c r="C224" t="s">
        <v>115</v>
      </c>
      <c r="D224">
        <v>1</v>
      </c>
      <c r="E224" s="3">
        <v>5542</v>
      </c>
      <c r="F224" s="3">
        <v>5045</v>
      </c>
      <c r="G224" s="3">
        <v>6138</v>
      </c>
      <c r="O224" s="4">
        <f t="shared" si="28"/>
        <v>419.11360874352596</v>
      </c>
      <c r="P224" s="4">
        <f t="shared" si="29"/>
        <v>392.26526008603844</v>
      </c>
      <c r="Q224" s="4">
        <f t="shared" si="30"/>
        <v>451.80435835351085</v>
      </c>
      <c r="R224" s="4">
        <f t="shared" si="34"/>
        <v>26.84834865748752</v>
      </c>
      <c r="S224" s="4">
        <f t="shared" si="35"/>
        <v>32.690749609984891</v>
      </c>
      <c r="V224" s="4">
        <f t="shared" si="27"/>
        <v>1570.8863912564741</v>
      </c>
      <c r="W224" s="4">
        <f t="shared" si="31"/>
        <v>32.690749609984891</v>
      </c>
      <c r="X224" s="5">
        <f t="shared" si="32"/>
        <v>1603.5771408664591</v>
      </c>
      <c r="Y224" s="5">
        <f t="shared" si="33"/>
        <v>1538.1956416464891</v>
      </c>
    </row>
    <row r="225" spans="2:25" x14ac:dyDescent="0.35">
      <c r="B225">
        <v>229</v>
      </c>
      <c r="D225">
        <v>0.43</v>
      </c>
      <c r="E225" s="3">
        <v>5401</v>
      </c>
      <c r="F225" s="3">
        <v>4887</v>
      </c>
      <c r="G225" s="3">
        <v>5978</v>
      </c>
      <c r="O225" s="4">
        <f t="shared" si="28"/>
        <v>408.45048733738429</v>
      </c>
      <c r="P225" s="4">
        <f t="shared" si="29"/>
        <v>379.98024302090585</v>
      </c>
      <c r="Q225" s="4">
        <f t="shared" si="30"/>
        <v>440.0271186440678</v>
      </c>
      <c r="R225" s="4">
        <f t="shared" si="34"/>
        <v>28.470244316478443</v>
      </c>
      <c r="S225" s="4">
        <f t="shared" si="35"/>
        <v>31.57663130668351</v>
      </c>
      <c r="V225" s="4">
        <f t="shared" si="27"/>
        <v>1581.5495126626156</v>
      </c>
      <c r="W225" s="4">
        <f t="shared" si="31"/>
        <v>31.57663130668351</v>
      </c>
      <c r="X225" s="5">
        <f t="shared" si="32"/>
        <v>1613.1261439692992</v>
      </c>
      <c r="Y225" s="5">
        <f t="shared" si="33"/>
        <v>1549.972881355932</v>
      </c>
    </row>
    <row r="226" spans="2:25" x14ac:dyDescent="0.35">
      <c r="B226">
        <v>230</v>
      </c>
      <c r="D226">
        <v>1</v>
      </c>
      <c r="E226" s="3">
        <v>4672</v>
      </c>
      <c r="F226" s="3">
        <v>3980</v>
      </c>
      <c r="G226" s="3">
        <v>5255</v>
      </c>
      <c r="O226" s="4">
        <f t="shared" si="28"/>
        <v>353.31988091839651</v>
      </c>
      <c r="P226" s="4">
        <f t="shared" si="29"/>
        <v>309.45802480523946</v>
      </c>
      <c r="Q226" s="4">
        <f t="shared" si="30"/>
        <v>386.8087167070218</v>
      </c>
      <c r="R226" s="4">
        <f t="shared" si="34"/>
        <v>43.861856113157046</v>
      </c>
      <c r="S226" s="4">
        <f t="shared" si="35"/>
        <v>33.488835788625295</v>
      </c>
      <c r="V226" s="4">
        <f t="shared" si="27"/>
        <v>1636.6801190816036</v>
      </c>
      <c r="W226" s="4">
        <f t="shared" si="31"/>
        <v>43.861856113157046</v>
      </c>
      <c r="X226" s="5">
        <f t="shared" si="32"/>
        <v>1680.5419751947607</v>
      </c>
      <c r="Y226" s="5">
        <f t="shared" si="33"/>
        <v>1592.8182629684466</v>
      </c>
    </row>
    <row r="227" spans="2:25" x14ac:dyDescent="0.35">
      <c r="B227">
        <v>231</v>
      </c>
      <c r="D227">
        <v>1</v>
      </c>
      <c r="E227" s="3">
        <v>3210</v>
      </c>
      <c r="F227" s="3">
        <v>2468</v>
      </c>
      <c r="G227" s="3">
        <v>3988</v>
      </c>
      <c r="O227" s="4">
        <f t="shared" si="28"/>
        <v>242.7561681823743</v>
      </c>
      <c r="P227" s="4">
        <f t="shared" si="29"/>
        <v>191.89507668827412</v>
      </c>
      <c r="Q227" s="4">
        <f t="shared" si="30"/>
        <v>293.54769975786922</v>
      </c>
      <c r="R227" s="4">
        <f t="shared" si="34"/>
        <v>50.861091494100179</v>
      </c>
      <c r="S227" s="4">
        <f t="shared" si="35"/>
        <v>50.791531575494929</v>
      </c>
      <c r="V227" s="4">
        <f t="shared" si="27"/>
        <v>1747.2438318176257</v>
      </c>
      <c r="W227" s="4">
        <f t="shared" si="31"/>
        <v>50.861091494100179</v>
      </c>
      <c r="X227" s="5">
        <f t="shared" si="32"/>
        <v>1798.104923311726</v>
      </c>
      <c r="Y227" s="5">
        <f t="shared" si="33"/>
        <v>1696.3827403235255</v>
      </c>
    </row>
    <row r="228" spans="2:25" x14ac:dyDescent="0.35">
      <c r="B228">
        <v>232</v>
      </c>
      <c r="D228">
        <v>1</v>
      </c>
      <c r="E228" s="3">
        <v>4950</v>
      </c>
      <c r="F228" s="3">
        <v>4395</v>
      </c>
      <c r="G228" s="3">
        <v>5479</v>
      </c>
      <c r="O228" s="4">
        <f t="shared" si="28"/>
        <v>374.34362383263328</v>
      </c>
      <c r="P228" s="4">
        <f t="shared" si="29"/>
        <v>341.72563291935359</v>
      </c>
      <c r="Q228" s="4">
        <f t="shared" si="30"/>
        <v>403.29685230024211</v>
      </c>
      <c r="R228" s="4">
        <f t="shared" si="34"/>
        <v>32.617990913279698</v>
      </c>
      <c r="S228" s="4">
        <f t="shared" si="35"/>
        <v>28.953228467608824</v>
      </c>
      <c r="V228" s="4">
        <f t="shared" si="27"/>
        <v>1615.6563761673667</v>
      </c>
      <c r="W228" s="4">
        <f t="shared" si="31"/>
        <v>32.617990913279698</v>
      </c>
      <c r="X228" s="5">
        <f t="shared" si="32"/>
        <v>1648.2743670806465</v>
      </c>
      <c r="Y228" s="5">
        <f t="shared" si="33"/>
        <v>1583.038385254087</v>
      </c>
    </row>
    <row r="229" spans="2:25" x14ac:dyDescent="0.35">
      <c r="B229">
        <v>233</v>
      </c>
      <c r="D229">
        <v>1</v>
      </c>
      <c r="E229" s="3">
        <v>4621</v>
      </c>
      <c r="F229" s="3">
        <v>3959</v>
      </c>
      <c r="G229" s="3">
        <v>5178</v>
      </c>
      <c r="O229" s="4">
        <f t="shared" si="28"/>
        <v>349.46300721830266</v>
      </c>
      <c r="P229" s="4">
        <f t="shared" si="29"/>
        <v>307.82520608139271</v>
      </c>
      <c r="Q229" s="4">
        <f t="shared" si="30"/>
        <v>381.14092009685226</v>
      </c>
      <c r="R229" s="4">
        <f t="shared" si="34"/>
        <v>41.637801136909957</v>
      </c>
      <c r="S229" s="4">
        <f t="shared" si="35"/>
        <v>31.677912878549591</v>
      </c>
      <c r="V229" s="4">
        <f t="shared" si="27"/>
        <v>1640.5369927816973</v>
      </c>
      <c r="W229" s="4">
        <f t="shared" si="31"/>
        <v>41.637801136909957</v>
      </c>
      <c r="X229" s="5">
        <f t="shared" si="32"/>
        <v>1682.1747939186073</v>
      </c>
      <c r="Y229" s="5">
        <f t="shared" si="33"/>
        <v>1598.8991916447874</v>
      </c>
    </row>
    <row r="230" spans="2:25" x14ac:dyDescent="0.35">
      <c r="B230">
        <v>234</v>
      </c>
      <c r="C230" t="s">
        <v>116</v>
      </c>
      <c r="D230">
        <v>1</v>
      </c>
      <c r="E230" s="3">
        <v>48486</v>
      </c>
      <c r="F230" s="3">
        <v>46991</v>
      </c>
      <c r="G230" s="3">
        <v>49972</v>
      </c>
      <c r="O230" s="4">
        <f t="shared" si="28"/>
        <v>3666.7525141715264</v>
      </c>
      <c r="P230" s="4">
        <f t="shared" si="29"/>
        <v>3653.7040310610569</v>
      </c>
      <c r="Q230" s="4">
        <f t="shared" si="30"/>
        <v>3678.3263922518158</v>
      </c>
      <c r="R230" s="4">
        <f t="shared" si="34"/>
        <v>13.048483110469533</v>
      </c>
      <c r="S230" s="4">
        <f t="shared" si="35"/>
        <v>11.573878080289433</v>
      </c>
      <c r="V230" s="4">
        <f t="shared" si="27"/>
        <v>-1676.7525141715264</v>
      </c>
      <c r="W230" s="4">
        <f t="shared" si="31"/>
        <v>13.048483110469533</v>
      </c>
      <c r="X230" s="5">
        <f t="shared" si="32"/>
        <v>-1663.7040310610569</v>
      </c>
      <c r="Y230" s="5">
        <f t="shared" si="33"/>
        <v>-1689.8009972819959</v>
      </c>
    </row>
    <row r="231" spans="2:25" x14ac:dyDescent="0.35">
      <c r="B231">
        <v>235</v>
      </c>
      <c r="C231" t="s">
        <v>117</v>
      </c>
      <c r="D231">
        <v>1</v>
      </c>
      <c r="E231" s="3">
        <v>43837</v>
      </c>
      <c r="F231" s="3">
        <v>42065</v>
      </c>
      <c r="G231" s="3">
        <v>45598</v>
      </c>
      <c r="O231" s="4">
        <f t="shared" si="28"/>
        <v>3315.172007666898</v>
      </c>
      <c r="P231" s="4">
        <f t="shared" si="29"/>
        <v>3270.6914104101502</v>
      </c>
      <c r="Q231" s="4">
        <f t="shared" si="30"/>
        <v>3356.366101694915</v>
      </c>
      <c r="R231" s="4">
        <f t="shared" si="34"/>
        <v>44.480597256747842</v>
      </c>
      <c r="S231" s="4">
        <f t="shared" si="35"/>
        <v>41.194094028016934</v>
      </c>
      <c r="V231" s="4">
        <f t="shared" si="27"/>
        <v>-1325.172007666898</v>
      </c>
      <c r="W231" s="4">
        <f t="shared" si="31"/>
        <v>44.480597256747842</v>
      </c>
      <c r="X231" s="5">
        <f t="shared" si="32"/>
        <v>-1280.6914104101502</v>
      </c>
      <c r="Y231" s="5">
        <f t="shared" si="33"/>
        <v>-1369.6526049236459</v>
      </c>
    </row>
    <row r="232" spans="2:25" x14ac:dyDescent="0.35">
      <c r="B232">
        <v>236</v>
      </c>
      <c r="C232" t="s">
        <v>118</v>
      </c>
      <c r="D232">
        <v>1</v>
      </c>
      <c r="E232" s="3">
        <v>40662</v>
      </c>
      <c r="F232" s="3">
        <v>38837</v>
      </c>
      <c r="G232" s="3">
        <v>42519</v>
      </c>
      <c r="O232" s="4">
        <f t="shared" si="28"/>
        <v>3075.062713592431</v>
      </c>
      <c r="P232" s="4">
        <f t="shared" si="29"/>
        <v>3019.7038465731366</v>
      </c>
      <c r="Q232" s="4">
        <f t="shared" si="30"/>
        <v>3129.7278450363196</v>
      </c>
      <c r="R232" s="4">
        <f t="shared" si="34"/>
        <v>55.358867019294394</v>
      </c>
      <c r="S232" s="4">
        <f t="shared" si="35"/>
        <v>54.66513144388864</v>
      </c>
      <c r="V232" s="4">
        <f t="shared" si="27"/>
        <v>-1085.062713592431</v>
      </c>
      <c r="W232" s="4">
        <f t="shared" si="31"/>
        <v>55.358867019294394</v>
      </c>
      <c r="X232" s="5">
        <f t="shared" si="32"/>
        <v>-1029.7038465731366</v>
      </c>
      <c r="Y232" s="5">
        <f t="shared" si="33"/>
        <v>-1140.4215806117254</v>
      </c>
    </row>
    <row r="233" spans="2:25" x14ac:dyDescent="0.35">
      <c r="B233">
        <v>237</v>
      </c>
      <c r="C233" t="s">
        <v>119</v>
      </c>
      <c r="D233">
        <v>1</v>
      </c>
      <c r="E233" s="3">
        <v>16870</v>
      </c>
      <c r="F233" s="3">
        <v>15111</v>
      </c>
      <c r="G233" s="3">
        <v>18718</v>
      </c>
      <c r="O233" s="4">
        <f t="shared" si="28"/>
        <v>1275.7933200114189</v>
      </c>
      <c r="P233" s="4">
        <f t="shared" si="29"/>
        <v>1174.9297017165761</v>
      </c>
      <c r="Q233" s="4">
        <f t="shared" si="30"/>
        <v>1377.7898305084746</v>
      </c>
      <c r="R233" s="4">
        <f t="shared" si="34"/>
        <v>100.86361829484281</v>
      </c>
      <c r="S233" s="4">
        <f t="shared" si="35"/>
        <v>101.99651049705562</v>
      </c>
      <c r="V233" s="4">
        <f t="shared" si="27"/>
        <v>714.20667998858107</v>
      </c>
      <c r="W233" s="4">
        <f t="shared" si="31"/>
        <v>101.99651049705562</v>
      </c>
      <c r="X233" s="5">
        <f t="shared" si="32"/>
        <v>816.2031904856367</v>
      </c>
      <c r="Y233" s="5">
        <f t="shared" si="33"/>
        <v>612.21016949152545</v>
      </c>
    </row>
    <row r="234" spans="2:25" x14ac:dyDescent="0.35">
      <c r="B234">
        <v>238</v>
      </c>
      <c r="D234">
        <v>1</v>
      </c>
      <c r="E234" s="3">
        <v>6605</v>
      </c>
      <c r="F234" s="3">
        <v>5654</v>
      </c>
      <c r="G234" s="3">
        <v>7630</v>
      </c>
      <c r="O234" s="4">
        <f t="shared" si="28"/>
        <v>499.50295664940256</v>
      </c>
      <c r="P234" s="4">
        <f t="shared" si="29"/>
        <v>439.61700307759395</v>
      </c>
      <c r="Q234" s="4">
        <f t="shared" si="30"/>
        <v>561.62711864406776</v>
      </c>
      <c r="R234" s="4">
        <f t="shared" si="34"/>
        <v>59.885953571808614</v>
      </c>
      <c r="S234" s="4">
        <f t="shared" si="35"/>
        <v>62.124161994665201</v>
      </c>
      <c r="V234" s="4">
        <f t="shared" si="27"/>
        <v>1490.4970433505973</v>
      </c>
      <c r="W234" s="4">
        <f t="shared" si="31"/>
        <v>62.124161994665201</v>
      </c>
      <c r="X234" s="5">
        <f t="shared" si="32"/>
        <v>1552.6212053452625</v>
      </c>
      <c r="Y234" s="5">
        <f t="shared" si="33"/>
        <v>1428.3728813559321</v>
      </c>
    </row>
    <row r="235" spans="2:25" x14ac:dyDescent="0.35">
      <c r="B235">
        <v>239</v>
      </c>
      <c r="D235">
        <v>1</v>
      </c>
      <c r="E235" s="3">
        <v>5229</v>
      </c>
      <c r="F235" s="3">
        <v>4499</v>
      </c>
      <c r="G235" s="3">
        <v>6024</v>
      </c>
      <c r="O235" s="4">
        <f t="shared" si="28"/>
        <v>395.4429917213817</v>
      </c>
      <c r="P235" s="4">
        <f t="shared" si="29"/>
        <v>349.81197326602319</v>
      </c>
      <c r="Q235" s="4">
        <f t="shared" si="30"/>
        <v>443.41307506053266</v>
      </c>
      <c r="R235" s="4">
        <f t="shared" si="34"/>
        <v>45.631018455358515</v>
      </c>
      <c r="S235" s="4">
        <f t="shared" si="35"/>
        <v>47.97008333915096</v>
      </c>
      <c r="V235" s="4">
        <f t="shared" si="27"/>
        <v>1594.5570082786182</v>
      </c>
      <c r="W235" s="4">
        <f t="shared" si="31"/>
        <v>47.97008333915096</v>
      </c>
      <c r="X235" s="5">
        <f t="shared" si="32"/>
        <v>1642.5270916177692</v>
      </c>
      <c r="Y235" s="5">
        <f t="shared" si="33"/>
        <v>1546.5869249394673</v>
      </c>
    </row>
    <row r="236" spans="2:25" x14ac:dyDescent="0.35">
      <c r="B236">
        <v>240</v>
      </c>
      <c r="D236">
        <v>1</v>
      </c>
      <c r="E236" s="3">
        <v>5596</v>
      </c>
      <c r="F236" s="3">
        <v>4826</v>
      </c>
      <c r="G236" s="3">
        <v>6695</v>
      </c>
      <c r="O236" s="4">
        <f t="shared" si="28"/>
        <v>423.19735736715472</v>
      </c>
      <c r="P236" s="4">
        <f t="shared" si="29"/>
        <v>375.23729339449386</v>
      </c>
      <c r="Q236" s="4">
        <f t="shared" si="30"/>
        <v>492.80387409200966</v>
      </c>
      <c r="R236" s="4">
        <f t="shared" si="34"/>
        <v>47.960063972660862</v>
      </c>
      <c r="S236" s="4">
        <f t="shared" si="35"/>
        <v>69.606516724854941</v>
      </c>
      <c r="V236" s="4">
        <f t="shared" si="27"/>
        <v>1566.8026426328452</v>
      </c>
      <c r="W236" s="4">
        <f t="shared" si="31"/>
        <v>69.606516724854941</v>
      </c>
      <c r="X236" s="5">
        <f t="shared" si="32"/>
        <v>1636.4091593577</v>
      </c>
      <c r="Y236" s="5">
        <f t="shared" si="33"/>
        <v>1497.1961259079903</v>
      </c>
    </row>
    <row r="237" spans="2:25" x14ac:dyDescent="0.35">
      <c r="B237">
        <v>241</v>
      </c>
      <c r="C237" t="s">
        <v>120</v>
      </c>
      <c r="D237">
        <v>1</v>
      </c>
      <c r="E237" s="3">
        <v>31899</v>
      </c>
      <c r="F237" s="3">
        <v>29934</v>
      </c>
      <c r="G237" s="3">
        <v>33789</v>
      </c>
      <c r="O237" s="4">
        <f t="shared" si="28"/>
        <v>2412.3610619469027</v>
      </c>
      <c r="P237" s="4">
        <f t="shared" si="29"/>
        <v>2327.4664609346828</v>
      </c>
      <c r="Q237" s="4">
        <f t="shared" si="30"/>
        <v>2487.1322033898305</v>
      </c>
      <c r="R237" s="4">
        <f t="shared" si="34"/>
        <v>84.894601012219937</v>
      </c>
      <c r="S237" s="4">
        <f t="shared" si="35"/>
        <v>74.771141442927728</v>
      </c>
      <c r="V237" s="4">
        <f t="shared" si="27"/>
        <v>-422.36106194690274</v>
      </c>
      <c r="W237" s="4">
        <f t="shared" si="31"/>
        <v>84.894601012219937</v>
      </c>
      <c r="X237" s="5">
        <f t="shared" si="32"/>
        <v>-337.4664609346828</v>
      </c>
      <c r="Y237" s="5">
        <f t="shared" si="33"/>
        <v>-507.25566295912267</v>
      </c>
    </row>
    <row r="238" spans="2:25" x14ac:dyDescent="0.35">
      <c r="B238">
        <v>242</v>
      </c>
      <c r="D238">
        <v>1</v>
      </c>
      <c r="E238" s="3">
        <v>29950</v>
      </c>
      <c r="F238" s="3">
        <v>27964</v>
      </c>
      <c r="G238" s="3">
        <v>31895</v>
      </c>
      <c r="O238" s="4">
        <f t="shared" si="28"/>
        <v>2264.9679866237102</v>
      </c>
      <c r="P238" s="4">
        <f t="shared" si="29"/>
        <v>2174.2925139833455</v>
      </c>
      <c r="Q238" s="4">
        <f t="shared" si="30"/>
        <v>2347.7191283292977</v>
      </c>
      <c r="R238" s="4">
        <f t="shared" si="34"/>
        <v>90.67547264036466</v>
      </c>
      <c r="S238" s="4">
        <f t="shared" si="35"/>
        <v>82.751141705587543</v>
      </c>
      <c r="V238" s="4">
        <f t="shared" si="27"/>
        <v>-274.9679866237102</v>
      </c>
      <c r="W238" s="4">
        <f t="shared" si="31"/>
        <v>90.67547264036466</v>
      </c>
      <c r="X238" s="5">
        <f t="shared" si="32"/>
        <v>-184.29251398334554</v>
      </c>
      <c r="Y238" s="5">
        <f t="shared" si="33"/>
        <v>-365.64345926407486</v>
      </c>
    </row>
    <row r="239" spans="2:25" x14ac:dyDescent="0.35">
      <c r="B239">
        <v>243</v>
      </c>
      <c r="C239" t="s">
        <v>121</v>
      </c>
      <c r="D239">
        <v>1</v>
      </c>
      <c r="E239" s="3">
        <v>19405</v>
      </c>
      <c r="F239" s="3">
        <v>17781</v>
      </c>
      <c r="G239" s="3">
        <v>21079</v>
      </c>
      <c r="O239" s="4">
        <f t="shared" si="28"/>
        <v>1467.5026303984341</v>
      </c>
      <c r="P239" s="4">
        <f t="shared" si="29"/>
        <v>1382.5309394628048</v>
      </c>
      <c r="Q239" s="4">
        <f t="shared" si="30"/>
        <v>1551.5777239709441</v>
      </c>
      <c r="R239" s="4">
        <f t="shared" si="34"/>
        <v>84.97169093562934</v>
      </c>
      <c r="S239" s="4">
        <f t="shared" si="35"/>
        <v>84.075093572510013</v>
      </c>
      <c r="V239" s="4">
        <f t="shared" si="27"/>
        <v>522.49736960156588</v>
      </c>
      <c r="W239" s="4">
        <f t="shared" si="31"/>
        <v>84.97169093562934</v>
      </c>
      <c r="X239" s="5">
        <f t="shared" si="32"/>
        <v>607.46906053719522</v>
      </c>
      <c r="Y239" s="5">
        <f t="shared" si="33"/>
        <v>437.52567866593654</v>
      </c>
    </row>
    <row r="240" spans="2:25" x14ac:dyDescent="0.35">
      <c r="B240">
        <v>244</v>
      </c>
      <c r="C240" t="s">
        <v>122</v>
      </c>
      <c r="D240">
        <v>1</v>
      </c>
      <c r="E240" s="3">
        <v>5993</v>
      </c>
      <c r="F240" s="3">
        <v>5111</v>
      </c>
      <c r="G240" s="3">
        <v>7073</v>
      </c>
      <c r="O240" s="4">
        <f t="shared" si="28"/>
        <v>453.22047224827702</v>
      </c>
      <c r="P240" s="4">
        <f t="shared" si="29"/>
        <v>397.39697607527108</v>
      </c>
      <c r="Q240" s="4">
        <f t="shared" si="30"/>
        <v>520.62760290556901</v>
      </c>
      <c r="R240" s="4">
        <f t="shared" si="34"/>
        <v>55.823496173005935</v>
      </c>
      <c r="S240" s="4">
        <f t="shared" si="35"/>
        <v>67.407130657291987</v>
      </c>
      <c r="V240" s="4">
        <f t="shared" si="27"/>
        <v>1536.779527751723</v>
      </c>
      <c r="W240" s="4">
        <f t="shared" si="31"/>
        <v>67.407130657291987</v>
      </c>
      <c r="X240" s="5">
        <f t="shared" si="32"/>
        <v>1604.1866584090149</v>
      </c>
      <c r="Y240" s="5">
        <f t="shared" si="33"/>
        <v>1469.3723970944311</v>
      </c>
    </row>
    <row r="241" spans="2:25" x14ac:dyDescent="0.35">
      <c r="B241">
        <v>245</v>
      </c>
      <c r="D241">
        <v>1</v>
      </c>
      <c r="E241" s="3">
        <v>4838</v>
      </c>
      <c r="F241" s="3">
        <v>4033</v>
      </c>
      <c r="G241" s="3">
        <v>5549</v>
      </c>
      <c r="O241" s="4">
        <f t="shared" si="28"/>
        <v>365.87362668732925</v>
      </c>
      <c r="P241" s="4">
        <f t="shared" si="29"/>
        <v>313.57894825113834</v>
      </c>
      <c r="Q241" s="4">
        <f t="shared" si="30"/>
        <v>408.44939467312349</v>
      </c>
      <c r="R241" s="4">
        <f t="shared" si="34"/>
        <v>52.294678436190907</v>
      </c>
      <c r="S241" s="4">
        <f t="shared" si="35"/>
        <v>42.575767985794243</v>
      </c>
      <c r="V241" s="4">
        <f t="shared" si="27"/>
        <v>1624.1263733126707</v>
      </c>
      <c r="W241" s="4">
        <f t="shared" si="31"/>
        <v>52.294678436190907</v>
      </c>
      <c r="X241" s="5">
        <f t="shared" si="32"/>
        <v>1676.4210517488616</v>
      </c>
      <c r="Y241" s="5">
        <f t="shared" si="33"/>
        <v>1571.8316948764798</v>
      </c>
    </row>
    <row r="242" spans="2:25" x14ac:dyDescent="0.35">
      <c r="B242">
        <v>246</v>
      </c>
      <c r="D242">
        <v>1</v>
      </c>
      <c r="E242" s="3">
        <v>3258</v>
      </c>
      <c r="F242" s="3">
        <v>2544</v>
      </c>
      <c r="G242" s="3">
        <v>3992</v>
      </c>
      <c r="O242" s="4">
        <f t="shared" si="28"/>
        <v>246.38616695893316</v>
      </c>
      <c r="P242" s="4">
        <f t="shared" si="29"/>
        <v>197.80432540314803</v>
      </c>
      <c r="Q242" s="4">
        <f t="shared" si="30"/>
        <v>293.84213075060529</v>
      </c>
      <c r="R242" s="4">
        <f t="shared" si="34"/>
        <v>48.581841555785132</v>
      </c>
      <c r="S242" s="4">
        <f t="shared" si="35"/>
        <v>47.455963791672133</v>
      </c>
      <c r="V242" s="4">
        <f t="shared" si="27"/>
        <v>1743.6138330410668</v>
      </c>
      <c r="W242" s="4">
        <f t="shared" si="31"/>
        <v>48.581841555785132</v>
      </c>
      <c r="X242" s="5">
        <f t="shared" si="32"/>
        <v>1792.1956745968519</v>
      </c>
      <c r="Y242" s="5">
        <f t="shared" si="33"/>
        <v>1695.0319914852817</v>
      </c>
    </row>
    <row r="243" spans="2:25" x14ac:dyDescent="0.35">
      <c r="B243">
        <v>247</v>
      </c>
      <c r="D243">
        <v>1</v>
      </c>
      <c r="E243">
        <v>677</v>
      </c>
      <c r="F243">
        <v>394</v>
      </c>
      <c r="G243" s="3">
        <v>1042</v>
      </c>
      <c r="O243" s="4">
        <f t="shared" si="28"/>
        <v>51.198107744382369</v>
      </c>
      <c r="P243" s="4">
        <f t="shared" si="29"/>
        <v>30.634789390267422</v>
      </c>
      <c r="Q243" s="4">
        <f t="shared" si="30"/>
        <v>76.699273607748182</v>
      </c>
      <c r="R243" s="4">
        <f t="shared" si="34"/>
        <v>20.563318354114948</v>
      </c>
      <c r="S243" s="4">
        <f t="shared" si="35"/>
        <v>25.501165863365813</v>
      </c>
      <c r="V243" s="4">
        <f t="shared" si="27"/>
        <v>1938.8018922556175</v>
      </c>
      <c r="W243" s="4">
        <f t="shared" si="31"/>
        <v>25.501165863365813</v>
      </c>
      <c r="X243" s="5">
        <f t="shared" si="32"/>
        <v>1964.3030581189832</v>
      </c>
      <c r="Y243" s="5">
        <f t="shared" si="33"/>
        <v>1913.3007263922518</v>
      </c>
    </row>
    <row r="244" spans="2:25" x14ac:dyDescent="0.35">
      <c r="B244">
        <v>248</v>
      </c>
      <c r="D244">
        <v>1</v>
      </c>
      <c r="E244" s="3">
        <v>18807</v>
      </c>
      <c r="F244" s="3">
        <v>17175</v>
      </c>
      <c r="G244" s="3">
        <v>20443</v>
      </c>
      <c r="O244" s="4">
        <f t="shared" si="28"/>
        <v>1422.2788956404715</v>
      </c>
      <c r="P244" s="4">
        <f t="shared" si="29"/>
        <v>1335.4124562889415</v>
      </c>
      <c r="Q244" s="4">
        <f t="shared" si="30"/>
        <v>1504.7631961259078</v>
      </c>
      <c r="R244" s="4">
        <f t="shared" si="34"/>
        <v>86.866439351530062</v>
      </c>
      <c r="S244" s="4">
        <f t="shared" si="35"/>
        <v>82.484300485436279</v>
      </c>
      <c r="V244" s="4">
        <f t="shared" si="27"/>
        <v>567.72110435952845</v>
      </c>
      <c r="W244" s="4">
        <f t="shared" si="31"/>
        <v>86.866439351530062</v>
      </c>
      <c r="X244" s="5">
        <f t="shared" si="32"/>
        <v>654.58754371105852</v>
      </c>
      <c r="Y244" s="5">
        <f t="shared" si="33"/>
        <v>480.85466500799839</v>
      </c>
    </row>
    <row r="245" spans="2:25" x14ac:dyDescent="0.35">
      <c r="B245">
        <v>249</v>
      </c>
      <c r="C245" t="s">
        <v>123</v>
      </c>
      <c r="D245">
        <v>1</v>
      </c>
      <c r="E245" s="3">
        <v>11357</v>
      </c>
      <c r="F245" s="3">
        <v>9837</v>
      </c>
      <c r="G245" s="3">
        <v>12901</v>
      </c>
      <c r="O245" s="4">
        <f t="shared" si="28"/>
        <v>858.87283552873055</v>
      </c>
      <c r="P245" s="4">
        <f t="shared" si="29"/>
        <v>764.85894221335184</v>
      </c>
      <c r="Q245" s="4">
        <f t="shared" si="30"/>
        <v>949.61355932203389</v>
      </c>
      <c r="R245" s="4">
        <f t="shared" si="34"/>
        <v>94.013893315378709</v>
      </c>
      <c r="S245" s="4">
        <f t="shared" si="35"/>
        <v>90.740723793303346</v>
      </c>
      <c r="V245" s="4">
        <f t="shared" si="27"/>
        <v>1131.1271644712695</v>
      </c>
      <c r="W245" s="4">
        <f t="shared" si="31"/>
        <v>94.013893315378709</v>
      </c>
      <c r="X245" s="5">
        <f t="shared" si="32"/>
        <v>1225.1410577866482</v>
      </c>
      <c r="Y245" s="5">
        <f t="shared" si="33"/>
        <v>1037.1132711558907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422EE-B80F-4714-AB9F-673184141373}">
  <dimension ref="A1:BZ350"/>
  <sheetViews>
    <sheetView tabSelected="1" topLeftCell="AL1" zoomScale="40" zoomScaleNormal="40" workbookViewId="0">
      <selection activeCell="CB19" sqref="CB19"/>
    </sheetView>
  </sheetViews>
  <sheetFormatPr defaultRowHeight="14.5" x14ac:dyDescent="0.35"/>
  <cols>
    <col min="35" max="35" width="9.36328125" bestFit="1" customWidth="1"/>
    <col min="66" max="66" width="8.7265625" customWidth="1"/>
    <col min="68" max="68" width="29.1796875" bestFit="1" customWidth="1"/>
    <col min="69" max="69" width="11" bestFit="1" customWidth="1"/>
    <col min="72" max="72" width="30.26953125" bestFit="1" customWidth="1"/>
    <col min="74" max="74" width="12.81640625" bestFit="1" customWidth="1"/>
    <col min="75" max="75" width="13.7265625" bestFit="1" customWidth="1"/>
    <col min="76" max="76" width="12.453125" bestFit="1" customWidth="1"/>
    <col min="77" max="77" width="12.81640625" bestFit="1" customWidth="1"/>
    <col min="78" max="78" width="14.1796875" bestFit="1" customWidth="1"/>
  </cols>
  <sheetData>
    <row r="1" spans="1:78" x14ac:dyDescent="0.35">
      <c r="A1" s="1">
        <v>4206</v>
      </c>
      <c r="B1" t="s">
        <v>0</v>
      </c>
      <c r="C1" t="s">
        <v>8</v>
      </c>
      <c r="D1" t="s">
        <v>9</v>
      </c>
      <c r="E1" s="2" t="s">
        <v>7</v>
      </c>
      <c r="F1" s="2" t="s">
        <v>6</v>
      </c>
      <c r="I1" s="1">
        <v>4636</v>
      </c>
      <c r="J1" t="s">
        <v>0</v>
      </c>
      <c r="K1" t="s">
        <v>8</v>
      </c>
      <c r="L1" t="s">
        <v>9</v>
      </c>
      <c r="M1" s="2" t="s">
        <v>7</v>
      </c>
      <c r="N1" s="2" t="s">
        <v>6</v>
      </c>
      <c r="S1" s="1">
        <v>4206</v>
      </c>
      <c r="T1" t="s">
        <v>0</v>
      </c>
      <c r="U1" t="s">
        <v>8</v>
      </c>
      <c r="V1" t="s">
        <v>9</v>
      </c>
      <c r="W1" s="2" t="s">
        <v>7</v>
      </c>
      <c r="X1" s="2" t="s">
        <v>6</v>
      </c>
      <c r="AA1" s="1">
        <v>4636</v>
      </c>
      <c r="AB1" t="s">
        <v>0</v>
      </c>
      <c r="AC1" t="s">
        <v>8</v>
      </c>
      <c r="AD1" t="s">
        <v>9</v>
      </c>
      <c r="AE1" s="2" t="s">
        <v>7</v>
      </c>
      <c r="AF1" s="2" t="s">
        <v>6</v>
      </c>
      <c r="AI1" s="1" t="s">
        <v>124</v>
      </c>
      <c r="AJ1" t="s">
        <v>0</v>
      </c>
      <c r="AK1" t="s">
        <v>7</v>
      </c>
      <c r="AL1" t="s">
        <v>6</v>
      </c>
      <c r="AM1" t="s">
        <v>125</v>
      </c>
      <c r="AN1" t="s">
        <v>9</v>
      </c>
      <c r="AQ1" t="s">
        <v>0</v>
      </c>
      <c r="AR1" t="s">
        <v>125</v>
      </c>
      <c r="AS1" t="s">
        <v>9</v>
      </c>
      <c r="AT1" t="s">
        <v>7</v>
      </c>
      <c r="AU1" t="s">
        <v>6</v>
      </c>
      <c r="AW1" t="s">
        <v>7</v>
      </c>
      <c r="AX1" t="s">
        <v>126</v>
      </c>
      <c r="AZ1" t="s">
        <v>6</v>
      </c>
      <c r="BA1" t="s">
        <v>126</v>
      </c>
      <c r="BV1" s="7" t="s">
        <v>137</v>
      </c>
      <c r="BW1" s="7" t="s">
        <v>128</v>
      </c>
      <c r="BY1" s="7" t="s">
        <v>137</v>
      </c>
      <c r="BZ1" s="7" t="s">
        <v>129</v>
      </c>
    </row>
    <row r="2" spans="1:78" x14ac:dyDescent="0.35">
      <c r="B2">
        <v>5</v>
      </c>
      <c r="C2" s="4">
        <v>-1748.6624914132944</v>
      </c>
      <c r="D2" s="4">
        <v>2.4502581517790532</v>
      </c>
      <c r="E2" s="5">
        <v>-1746.2122332615154</v>
      </c>
      <c r="F2" s="5">
        <v>-1751.1127495650735</v>
      </c>
      <c r="J2">
        <v>5</v>
      </c>
      <c r="K2" s="4">
        <v>-2086.7948906780871</v>
      </c>
      <c r="L2" s="4">
        <v>2.7007600550750794</v>
      </c>
      <c r="M2" s="5">
        <v>-2084.094130623012</v>
      </c>
      <c r="N2" s="5">
        <v>-2089.4956507331622</v>
      </c>
      <c r="T2">
        <v>1</v>
      </c>
      <c r="U2" s="4"/>
      <c r="V2" s="4"/>
      <c r="AB2">
        <v>1</v>
      </c>
      <c r="AC2" s="4"/>
      <c r="AD2" s="4"/>
      <c r="AJ2">
        <v>1</v>
      </c>
      <c r="AK2" s="4"/>
      <c r="AL2" s="4"/>
      <c r="AM2" s="4"/>
      <c r="AN2" s="4"/>
      <c r="AQ2">
        <v>1</v>
      </c>
      <c r="AR2" s="4"/>
      <c r="AS2" s="4"/>
      <c r="AW2">
        <f>-2451+195</f>
        <v>-2256</v>
      </c>
      <c r="AX2">
        <v>2</v>
      </c>
      <c r="AZ2">
        <f>-2451-195</f>
        <v>-2646</v>
      </c>
      <c r="BA2">
        <v>2</v>
      </c>
      <c r="BV2">
        <v>-1000</v>
      </c>
      <c r="BW2" s="3">
        <v>25000000</v>
      </c>
      <c r="BY2">
        <v>-1000</v>
      </c>
      <c r="BZ2" s="3">
        <v>43602941.176470585</v>
      </c>
    </row>
    <row r="3" spans="1:78" x14ac:dyDescent="0.35">
      <c r="B3">
        <v>250</v>
      </c>
      <c r="C3" s="4">
        <v>-697.96289305451546</v>
      </c>
      <c r="D3" s="4">
        <v>18.511221386901525</v>
      </c>
      <c r="E3" s="5">
        <v>-679.45167166761394</v>
      </c>
      <c r="F3" s="5">
        <v>-716.47411444141699</v>
      </c>
      <c r="J3">
        <v>250</v>
      </c>
      <c r="K3" s="4">
        <v>-928.67712130307518</v>
      </c>
      <c r="L3" s="4">
        <v>20.40371430092091</v>
      </c>
      <c r="M3" s="5">
        <v>-908.27340700215427</v>
      </c>
      <c r="N3" s="5">
        <v>-949.08083560399609</v>
      </c>
      <c r="T3">
        <v>2</v>
      </c>
      <c r="U3" s="4">
        <v>-702.0652903033465</v>
      </c>
      <c r="V3" s="4">
        <v>26.50465291295086</v>
      </c>
      <c r="W3" s="5">
        <v>-675.56063739039564</v>
      </c>
      <c r="X3" s="5">
        <v>-728.56994321629736</v>
      </c>
      <c r="AB3">
        <v>2</v>
      </c>
      <c r="AC3" s="4">
        <v>-933.19892673473942</v>
      </c>
      <c r="AD3" s="4">
        <v>29.214353519838369</v>
      </c>
      <c r="AE3" s="5">
        <v>-903.98457321490105</v>
      </c>
      <c r="AF3" s="5">
        <v>-962.41328025457778</v>
      </c>
      <c r="AJ3">
        <v>2</v>
      </c>
      <c r="AK3" s="4">
        <f>MAX(W3:X3,AE3:AF3)</f>
        <v>-675.56063739039564</v>
      </c>
      <c r="AL3" s="4">
        <f>MIN(W3:X3,AE3:AF3)</f>
        <v>-962.41328025457778</v>
      </c>
      <c r="AM3" s="4">
        <f>AVERAGE(AK3:AL3)</f>
        <v>-818.98695882248671</v>
      </c>
      <c r="AN3" s="4">
        <f>MAX(AK3:AL3)-AM3</f>
        <v>143.42632143209107</v>
      </c>
      <c r="AQ3">
        <v>2</v>
      </c>
      <c r="AR3" s="4">
        <v>-818.98695882248671</v>
      </c>
      <c r="AS3" s="4">
        <v>143.42632143209107</v>
      </c>
      <c r="AT3" s="4">
        <f>AR3+AS3</f>
        <v>-675.56063739039564</v>
      </c>
      <c r="AU3" s="4">
        <f>AR3-AS3</f>
        <v>-962.41328025457778</v>
      </c>
      <c r="AW3" s="4">
        <v>-1746.2122332615154</v>
      </c>
      <c r="AX3">
        <f>AX2+1</f>
        <v>3</v>
      </c>
      <c r="AZ3" s="4">
        <v>-2089.4956507331622</v>
      </c>
      <c r="BA3">
        <f>BA2+1</f>
        <v>3</v>
      </c>
      <c r="BV3">
        <v>500</v>
      </c>
      <c r="BW3" s="3">
        <v>95000000</v>
      </c>
      <c r="BY3">
        <v>500</v>
      </c>
      <c r="BZ3" s="3">
        <v>111132075.47169811</v>
      </c>
    </row>
    <row r="4" spans="1:78" x14ac:dyDescent="0.35">
      <c r="B4">
        <v>251</v>
      </c>
      <c r="C4" s="4">
        <v>108.00902300308803</v>
      </c>
      <c r="D4" s="4">
        <v>57.313351999605402</v>
      </c>
      <c r="E4" s="5">
        <v>165.32237500269343</v>
      </c>
      <c r="F4" s="5">
        <v>50.69567100348263</v>
      </c>
      <c r="J4">
        <v>251</v>
      </c>
      <c r="K4" s="4">
        <v>-40.30674497329619</v>
      </c>
      <c r="L4" s="4">
        <v>63.172776954391338</v>
      </c>
      <c r="M4" s="5">
        <v>22.866031981095148</v>
      </c>
      <c r="N4" s="5">
        <v>-103.47952192768753</v>
      </c>
      <c r="T4">
        <v>3</v>
      </c>
      <c r="U4" s="4">
        <v>-1085.1602260279174</v>
      </c>
      <c r="V4" s="4">
        <v>20.983813297101733</v>
      </c>
      <c r="W4" s="5">
        <v>-1064.1764127308156</v>
      </c>
      <c r="X4" s="5">
        <v>-1106.1440393250191</v>
      </c>
      <c r="AB4">
        <v>3</v>
      </c>
      <c r="AC4" s="4">
        <v>-1355.4595358690976</v>
      </c>
      <c r="AD4" s="4">
        <v>23.129091404033261</v>
      </c>
      <c r="AE4" s="5">
        <v>-1332.3304444650644</v>
      </c>
      <c r="AF4" s="5">
        <v>-1378.5886272731309</v>
      </c>
      <c r="AJ4">
        <v>3</v>
      </c>
      <c r="AK4" s="4">
        <f t="shared" ref="AK4:AK67" si="0">MAX(W4:X4,AE4:AF4)</f>
        <v>-1064.1764127308156</v>
      </c>
      <c r="AL4" s="4">
        <f t="shared" ref="AL4:AL67" si="1">MIN(W4:X4,AE4:AF4)</f>
        <v>-1378.5886272731309</v>
      </c>
      <c r="AM4" s="4">
        <f t="shared" ref="AM4:AM67" si="2">AVERAGE(AK4:AL4)</f>
        <v>-1221.3825200019733</v>
      </c>
      <c r="AN4" s="4">
        <f t="shared" ref="AN4:AN67" si="3">MAX(AK4:AL4)-AM4</f>
        <v>157.20610727115763</v>
      </c>
      <c r="AQ4">
        <v>3</v>
      </c>
      <c r="AR4" s="4">
        <v>-1221.3825200019733</v>
      </c>
      <c r="AS4" s="4">
        <v>157.20610727115763</v>
      </c>
      <c r="AT4" s="4">
        <f t="shared" ref="AT4:AT67" si="4">AR4+AS4</f>
        <v>-1064.1764127308156</v>
      </c>
      <c r="AU4" s="4">
        <f t="shared" ref="AU4:AU67" si="5">AR4-AS4</f>
        <v>-1378.5886272731309</v>
      </c>
      <c r="AW4" s="4">
        <v>-1719.2790916066465</v>
      </c>
      <c r="AX4">
        <f t="shared" ref="AX4:AX67" si="6">AX3+1</f>
        <v>4</v>
      </c>
      <c r="AZ4" s="4">
        <v>-2058.2579482526671</v>
      </c>
      <c r="BA4">
        <f t="shared" ref="BA4:BA67" si="7">BA3+1</f>
        <v>4</v>
      </c>
      <c r="BV4">
        <v>600</v>
      </c>
      <c r="BW4" s="3">
        <v>100000000</v>
      </c>
      <c r="BY4">
        <v>600</v>
      </c>
      <c r="BZ4" s="3">
        <v>116981132.0754717</v>
      </c>
    </row>
    <row r="5" spans="1:78" x14ac:dyDescent="0.35">
      <c r="B5">
        <v>252</v>
      </c>
      <c r="C5" s="4">
        <v>1119.1961110732918</v>
      </c>
      <c r="D5" s="4">
        <v>38.240529827022442</v>
      </c>
      <c r="E5" s="5">
        <v>1157.4366409003142</v>
      </c>
      <c r="F5" s="5">
        <v>1080.9555812462695</v>
      </c>
      <c r="J5">
        <v>252</v>
      </c>
      <c r="K5" s="4">
        <v>1074.2589564754589</v>
      </c>
      <c r="L5" s="4">
        <v>42.150046666209278</v>
      </c>
      <c r="M5" s="5">
        <v>1116.4090031416681</v>
      </c>
      <c r="N5" s="5">
        <v>1032.1089098092498</v>
      </c>
      <c r="T5">
        <v>4</v>
      </c>
      <c r="U5" s="4">
        <v>-1721.0257548575423</v>
      </c>
      <c r="V5" s="4">
        <v>1.7466632508958355</v>
      </c>
      <c r="W5" s="5">
        <v>-1719.2790916066465</v>
      </c>
      <c r="X5" s="5">
        <v>-1722.7724181084382</v>
      </c>
      <c r="AB5">
        <v>4</v>
      </c>
      <c r="AC5" s="4">
        <v>-2056.3327150545811</v>
      </c>
      <c r="AD5" s="4">
        <v>1.9252331980860617</v>
      </c>
      <c r="AE5" s="5">
        <v>-2054.407481856495</v>
      </c>
      <c r="AF5" s="5">
        <v>-2058.2579482526671</v>
      </c>
      <c r="AJ5">
        <v>4</v>
      </c>
      <c r="AK5" s="4">
        <f t="shared" si="0"/>
        <v>-1719.2790916066465</v>
      </c>
      <c r="AL5" s="4">
        <f t="shared" si="1"/>
        <v>-2058.2579482526671</v>
      </c>
      <c r="AM5" s="4">
        <f t="shared" si="2"/>
        <v>-1888.7685199296568</v>
      </c>
      <c r="AN5" s="4">
        <f t="shared" si="3"/>
        <v>169.48942832301032</v>
      </c>
      <c r="AQ5">
        <v>4</v>
      </c>
      <c r="AR5" s="4">
        <v>-1888.7685199296568</v>
      </c>
      <c r="AS5" s="4">
        <v>169.48942832301032</v>
      </c>
      <c r="AT5" s="4">
        <f t="shared" si="4"/>
        <v>-1719.2790916066465</v>
      </c>
      <c r="AU5" s="4">
        <f t="shared" si="5"/>
        <v>-2058.2579482526671</v>
      </c>
      <c r="AW5" s="4">
        <v>-1583.1060652630954</v>
      </c>
      <c r="AX5">
        <f t="shared" si="6"/>
        <v>5</v>
      </c>
      <c r="AZ5" s="4">
        <v>-1913.6808023547364</v>
      </c>
      <c r="BA5">
        <f t="shared" si="7"/>
        <v>5</v>
      </c>
      <c r="BV5">
        <v>700</v>
      </c>
      <c r="BW5" s="3">
        <v>105000000</v>
      </c>
      <c r="BY5">
        <v>700</v>
      </c>
      <c r="BZ5" s="3">
        <v>122830188.67924528</v>
      </c>
    </row>
    <row r="6" spans="1:78" x14ac:dyDescent="0.35">
      <c r="B6">
        <v>253</v>
      </c>
      <c r="C6" s="4">
        <v>1133.720472562768</v>
      </c>
      <c r="D6" s="4">
        <v>36.045527322526027</v>
      </c>
      <c r="E6" s="5">
        <v>1169.7659998852941</v>
      </c>
      <c r="F6" s="5">
        <v>1097.6749452402419</v>
      </c>
      <c r="J6">
        <v>253</v>
      </c>
      <c r="K6" s="4">
        <v>1090.2682146459802</v>
      </c>
      <c r="L6" s="4">
        <v>39.730638294634105</v>
      </c>
      <c r="M6" s="5">
        <v>1129.9988529406141</v>
      </c>
      <c r="N6" s="5">
        <v>1050.5375763513462</v>
      </c>
      <c r="T6">
        <v>5</v>
      </c>
      <c r="U6" s="4">
        <v>-1748.6624914132944</v>
      </c>
      <c r="V6" s="4">
        <v>2.4502581517790532</v>
      </c>
      <c r="W6" s="5">
        <v>-1746.2122332615154</v>
      </c>
      <c r="X6" s="5">
        <v>-1751.1127495650735</v>
      </c>
      <c r="AB6">
        <v>5</v>
      </c>
      <c r="AC6" s="4">
        <v>-2086.7948906780871</v>
      </c>
      <c r="AD6" s="4">
        <v>2.7007600550750794</v>
      </c>
      <c r="AE6" s="5">
        <v>-2084.094130623012</v>
      </c>
      <c r="AF6" s="5">
        <v>-2089.4956507331622</v>
      </c>
      <c r="AJ6">
        <v>5</v>
      </c>
      <c r="AK6" s="4">
        <f t="shared" si="0"/>
        <v>-1746.2122332615154</v>
      </c>
      <c r="AL6" s="4">
        <f t="shared" si="1"/>
        <v>-2089.4956507331622</v>
      </c>
      <c r="AM6" s="4">
        <f t="shared" si="2"/>
        <v>-1917.8539419973388</v>
      </c>
      <c r="AN6" s="4">
        <f t="shared" si="3"/>
        <v>171.64170873582339</v>
      </c>
      <c r="AQ6">
        <v>5</v>
      </c>
      <c r="AR6" s="4">
        <v>-1917.8539419973388</v>
      </c>
      <c r="AS6" s="4">
        <v>171.64170873582339</v>
      </c>
      <c r="AT6" s="4">
        <f t="shared" si="4"/>
        <v>-1746.2122332615154</v>
      </c>
      <c r="AU6" s="4">
        <f t="shared" si="5"/>
        <v>-2089.4956507331622</v>
      </c>
      <c r="AW6" s="4">
        <v>-1564.6553407692613</v>
      </c>
      <c r="AX6">
        <f t="shared" si="6"/>
        <v>6</v>
      </c>
      <c r="AZ6" s="4">
        <v>-1899.3815965422932</v>
      </c>
      <c r="BA6">
        <f t="shared" si="7"/>
        <v>6</v>
      </c>
      <c r="BV6">
        <v>800</v>
      </c>
      <c r="BW6" s="3">
        <v>110000000</v>
      </c>
      <c r="BY6">
        <v>800</v>
      </c>
      <c r="BZ6" s="3">
        <v>128679245.28301886</v>
      </c>
    </row>
    <row r="7" spans="1:78" x14ac:dyDescent="0.35">
      <c r="B7">
        <v>254</v>
      </c>
      <c r="C7" s="4">
        <v>1140.123685692537</v>
      </c>
      <c r="D7" s="4">
        <v>36.73263240563972</v>
      </c>
      <c r="E7" s="5">
        <v>1176.8563180981769</v>
      </c>
      <c r="F7" s="5">
        <v>1103.3910532868972</v>
      </c>
      <c r="J7">
        <v>254</v>
      </c>
      <c r="K7" s="4">
        <v>1097.3260596458872</v>
      </c>
      <c r="L7" s="4">
        <v>40.487989498940806</v>
      </c>
      <c r="M7" s="5">
        <v>1137.814049144828</v>
      </c>
      <c r="N7" s="5">
        <v>1056.8380701469464</v>
      </c>
      <c r="T7">
        <v>6</v>
      </c>
      <c r="U7" s="4">
        <v>-1587.3556053994535</v>
      </c>
      <c r="V7" s="4">
        <v>4.249540136358064</v>
      </c>
      <c r="W7" s="5">
        <v>-1583.1060652630954</v>
      </c>
      <c r="X7" s="5">
        <v>-1591.6051455358115</v>
      </c>
      <c r="AB7">
        <v>6</v>
      </c>
      <c r="AC7" s="4">
        <v>-1908.9968108967823</v>
      </c>
      <c r="AD7" s="4">
        <v>4.6839914579541073</v>
      </c>
      <c r="AE7" s="5">
        <v>-1904.3128194388282</v>
      </c>
      <c r="AF7" s="5">
        <v>-1913.6808023547364</v>
      </c>
      <c r="AJ7">
        <v>6</v>
      </c>
      <c r="AK7" s="4">
        <f t="shared" si="0"/>
        <v>-1583.1060652630954</v>
      </c>
      <c r="AL7" s="4">
        <f t="shared" si="1"/>
        <v>-1913.6808023547364</v>
      </c>
      <c r="AM7" s="4">
        <f t="shared" si="2"/>
        <v>-1748.3934338089159</v>
      </c>
      <c r="AN7" s="4">
        <f t="shared" si="3"/>
        <v>165.28736854582053</v>
      </c>
      <c r="AQ7">
        <v>6</v>
      </c>
      <c r="AR7" s="4">
        <v>-1748.3934338089159</v>
      </c>
      <c r="AS7" s="4">
        <v>165.28736854582053</v>
      </c>
      <c r="AT7" s="4">
        <f t="shared" si="4"/>
        <v>-1583.1060652630954</v>
      </c>
      <c r="AU7" s="4">
        <f t="shared" si="5"/>
        <v>-1913.6808023547364</v>
      </c>
      <c r="AW7" s="4">
        <v>-1548.0213622000442</v>
      </c>
      <c r="AX7">
        <f t="shared" si="6"/>
        <v>7</v>
      </c>
      <c r="AZ7" s="4">
        <v>-1885.5833824518922</v>
      </c>
      <c r="BA7">
        <f t="shared" si="7"/>
        <v>7</v>
      </c>
      <c r="BV7">
        <v>900</v>
      </c>
      <c r="BW7" s="3">
        <v>120000000</v>
      </c>
      <c r="BY7">
        <v>900</v>
      </c>
      <c r="BZ7" s="3">
        <v>140377358.49056605</v>
      </c>
    </row>
    <row r="8" spans="1:78" x14ac:dyDescent="0.35">
      <c r="B8">
        <v>255</v>
      </c>
      <c r="C8" s="4">
        <v>1318.4765977461057</v>
      </c>
      <c r="D8" s="4">
        <v>46.361303645022417</v>
      </c>
      <c r="E8" s="5">
        <v>1364.8379013911281</v>
      </c>
      <c r="F8" s="5">
        <v>1272.1152941010832</v>
      </c>
      <c r="J8">
        <v>255</v>
      </c>
      <c r="K8" s="4">
        <v>1293.9128642774481</v>
      </c>
      <c r="L8" s="4">
        <v>51.101047003881149</v>
      </c>
      <c r="M8" s="5">
        <v>1345.0139112813292</v>
      </c>
      <c r="N8" s="5">
        <v>1242.8118172735669</v>
      </c>
      <c r="T8">
        <v>7</v>
      </c>
      <c r="U8" s="4">
        <v>-1571.6437828799803</v>
      </c>
      <c r="V8" s="4">
        <v>6.9884421107190065</v>
      </c>
      <c r="W8" s="5">
        <v>-1564.6553407692613</v>
      </c>
      <c r="X8" s="5">
        <v>-1578.6322249906993</v>
      </c>
      <c r="AB8">
        <v>7</v>
      </c>
      <c r="AC8" s="4">
        <v>-1891.6786917336162</v>
      </c>
      <c r="AD8" s="4">
        <v>7.7029048086769762</v>
      </c>
      <c r="AE8" s="5">
        <v>-1883.9757869249393</v>
      </c>
      <c r="AF8" s="5">
        <v>-1899.3815965422932</v>
      </c>
      <c r="AJ8">
        <v>7</v>
      </c>
      <c r="AK8" s="4">
        <f t="shared" si="0"/>
        <v>-1564.6553407692613</v>
      </c>
      <c r="AL8" s="4">
        <f t="shared" si="1"/>
        <v>-1899.3815965422932</v>
      </c>
      <c r="AM8" s="4">
        <f t="shared" si="2"/>
        <v>-1732.0184686557773</v>
      </c>
      <c r="AN8" s="4">
        <f t="shared" si="3"/>
        <v>167.36312788651594</v>
      </c>
      <c r="AQ8">
        <v>7</v>
      </c>
      <c r="AR8" s="4">
        <v>-1732.0184686557773</v>
      </c>
      <c r="AS8" s="4">
        <v>167.36312788651594</v>
      </c>
      <c r="AT8" s="4">
        <f t="shared" si="4"/>
        <v>-1564.6553407692613</v>
      </c>
      <c r="AU8" s="4">
        <f t="shared" si="5"/>
        <v>-1899.3815965422932</v>
      </c>
      <c r="AW8" s="4">
        <v>-1502.9748447241745</v>
      </c>
      <c r="AX8">
        <f t="shared" si="6"/>
        <v>8</v>
      </c>
      <c r="AZ8" s="4">
        <v>-1836.0830363357345</v>
      </c>
      <c r="BA8">
        <f t="shared" si="7"/>
        <v>8</v>
      </c>
      <c r="BV8">
        <v>1400</v>
      </c>
      <c r="BW8" s="3">
        <v>175000000</v>
      </c>
      <c r="BY8">
        <v>1400</v>
      </c>
      <c r="BZ8" s="3">
        <v>199088235.29411766</v>
      </c>
    </row>
    <row r="9" spans="1:78" x14ac:dyDescent="0.35">
      <c r="B9">
        <v>256</v>
      </c>
      <c r="C9" s="4">
        <v>1804.0275640985969</v>
      </c>
      <c r="D9" s="4">
        <v>27.629960475160175</v>
      </c>
      <c r="E9" s="5">
        <v>1831.6575245737572</v>
      </c>
      <c r="F9" s="5">
        <v>1776.3976036234367</v>
      </c>
      <c r="J9">
        <v>256</v>
      </c>
      <c r="K9" s="4">
        <v>1829.1040863435796</v>
      </c>
      <c r="L9" s="4">
        <v>30.454706790975393</v>
      </c>
      <c r="M9" s="5">
        <v>1859.5587931345551</v>
      </c>
      <c r="N9" s="5">
        <v>1798.6493795526042</v>
      </c>
      <c r="T9">
        <v>8</v>
      </c>
      <c r="U9" s="4">
        <v>-1512.0898005790955</v>
      </c>
      <c r="V9" s="4">
        <v>9.114955854920936</v>
      </c>
      <c r="W9" s="5">
        <v>-1502.9748447241745</v>
      </c>
      <c r="X9" s="5">
        <v>-1521.2047564340164</v>
      </c>
      <c r="AB9">
        <v>8</v>
      </c>
      <c r="AC9" s="4">
        <v>-1826.0362138575101</v>
      </c>
      <c r="AD9" s="4">
        <v>10.046822478224385</v>
      </c>
      <c r="AE9" s="5">
        <v>-1815.9893913792857</v>
      </c>
      <c r="AF9" s="5">
        <v>-1836.0830363357345</v>
      </c>
      <c r="AJ9">
        <v>8</v>
      </c>
      <c r="AK9" s="4">
        <f t="shared" si="0"/>
        <v>-1502.9748447241745</v>
      </c>
      <c r="AL9" s="4">
        <f t="shared" si="1"/>
        <v>-1836.0830363357345</v>
      </c>
      <c r="AM9" s="4">
        <f t="shared" si="2"/>
        <v>-1669.5289405299545</v>
      </c>
      <c r="AN9" s="4">
        <f t="shared" si="3"/>
        <v>166.55409580577998</v>
      </c>
      <c r="AQ9">
        <v>8</v>
      </c>
      <c r="AR9" s="4">
        <v>-1669.5289405299545</v>
      </c>
      <c r="AS9" s="4">
        <v>166.55409580577998</v>
      </c>
      <c r="AT9" s="4">
        <f t="shared" si="4"/>
        <v>-1502.9748447241745</v>
      </c>
      <c r="AU9" s="4">
        <f t="shared" si="5"/>
        <v>-1836.0830363357345</v>
      </c>
      <c r="AW9" s="4">
        <v>-1403.046639939666</v>
      </c>
      <c r="AX9">
        <f t="shared" si="6"/>
        <v>9</v>
      </c>
      <c r="AZ9" s="4">
        <v>-1724.6462160762931</v>
      </c>
      <c r="BA9">
        <f t="shared" si="7"/>
        <v>9</v>
      </c>
      <c r="BV9">
        <v>1500</v>
      </c>
      <c r="BW9" s="3">
        <v>212500000</v>
      </c>
      <c r="BY9">
        <v>1650</v>
      </c>
      <c r="BZ9" s="3">
        <v>303770491.80327868</v>
      </c>
    </row>
    <row r="10" spans="1:78" x14ac:dyDescent="0.35">
      <c r="B10">
        <v>257</v>
      </c>
      <c r="C10" s="4">
        <v>1862.8538310631425</v>
      </c>
      <c r="D10" s="4">
        <v>24.42284418186054</v>
      </c>
      <c r="E10" s="5">
        <v>1887.2766752450029</v>
      </c>
      <c r="F10" s="5">
        <v>1838.430986881282</v>
      </c>
      <c r="J10">
        <v>257</v>
      </c>
      <c r="K10" s="4">
        <v>1893.9444509768732</v>
      </c>
      <c r="L10" s="4">
        <v>26.919711276059289</v>
      </c>
      <c r="M10" s="5">
        <v>1920.8641622529326</v>
      </c>
      <c r="N10" s="5">
        <v>1867.0247397008138</v>
      </c>
      <c r="T10">
        <v>9</v>
      </c>
      <c r="U10" s="4">
        <v>-1411.5753028016802</v>
      </c>
      <c r="V10" s="4">
        <v>8.5286628620142437</v>
      </c>
      <c r="W10" s="5">
        <v>-1403.046639939666</v>
      </c>
      <c r="X10" s="5">
        <v>-1420.1039656636945</v>
      </c>
      <c r="AB10">
        <v>9</v>
      </c>
      <c r="AC10" s="4">
        <v>-1715.2456261979528</v>
      </c>
      <c r="AD10" s="4">
        <v>9.4005898783402699</v>
      </c>
      <c r="AE10" s="5">
        <v>-1705.8450363196125</v>
      </c>
      <c r="AF10" s="5">
        <v>-1724.6462160762931</v>
      </c>
      <c r="AJ10">
        <v>9</v>
      </c>
      <c r="AK10" s="4">
        <f t="shared" si="0"/>
        <v>-1403.046639939666</v>
      </c>
      <c r="AL10" s="4">
        <f t="shared" si="1"/>
        <v>-1724.6462160762931</v>
      </c>
      <c r="AM10" s="4">
        <f t="shared" si="2"/>
        <v>-1563.8464280079795</v>
      </c>
      <c r="AN10" s="4">
        <f t="shared" si="3"/>
        <v>160.79978806831355</v>
      </c>
      <c r="AQ10">
        <v>9</v>
      </c>
      <c r="AR10" s="4">
        <v>-1563.8464280079795</v>
      </c>
      <c r="AS10" s="4">
        <v>160.79978806831355</v>
      </c>
      <c r="AT10" s="4">
        <f t="shared" si="4"/>
        <v>-1403.046639939666</v>
      </c>
      <c r="AU10" s="4">
        <f t="shared" si="5"/>
        <v>-1724.6462160762931</v>
      </c>
      <c r="AW10" s="4">
        <v>-1394.6990830786331</v>
      </c>
      <c r="AX10">
        <f t="shared" si="6"/>
        <v>10</v>
      </c>
      <c r="AZ10" s="4">
        <v>-1715.092190920408</v>
      </c>
      <c r="BA10">
        <f t="shared" si="7"/>
        <v>10</v>
      </c>
      <c r="BV10">
        <v>1650</v>
      </c>
      <c r="BW10" s="3">
        <v>272500000</v>
      </c>
      <c r="BY10">
        <v>1700</v>
      </c>
      <c r="BZ10" s="3">
        <v>340000000</v>
      </c>
    </row>
    <row r="11" spans="1:78" x14ac:dyDescent="0.35">
      <c r="B11">
        <v>258</v>
      </c>
      <c r="C11" s="4">
        <v>1908.1969094048407</v>
      </c>
      <c r="D11" s="4">
        <v>16.283633695220942</v>
      </c>
      <c r="E11" s="5">
        <v>1924.4805431000616</v>
      </c>
      <c r="F11" s="5">
        <v>1891.9132757096197</v>
      </c>
      <c r="J11">
        <v>258</v>
      </c>
      <c r="K11" s="4">
        <v>1943.9231745128011</v>
      </c>
      <c r="L11" s="4">
        <v>17.948389398726647</v>
      </c>
      <c r="M11" s="5">
        <v>1961.8715639115278</v>
      </c>
      <c r="N11" s="5">
        <v>1925.9747851140744</v>
      </c>
      <c r="T11">
        <v>10</v>
      </c>
      <c r="U11" s="4">
        <v>-1403.0675910444111</v>
      </c>
      <c r="V11" s="4">
        <v>8.3685079657780079</v>
      </c>
      <c r="W11" s="5">
        <v>-1394.6990830786331</v>
      </c>
      <c r="X11" s="5">
        <v>-1411.4360990101891</v>
      </c>
      <c r="AB11">
        <v>10</v>
      </c>
      <c r="AC11" s="4">
        <v>-1705.8681293585091</v>
      </c>
      <c r="AD11" s="4">
        <v>9.2240615618989068</v>
      </c>
      <c r="AE11" s="5">
        <v>-1696.6440677966102</v>
      </c>
      <c r="AF11" s="5">
        <v>-1715.092190920408</v>
      </c>
      <c r="AJ11">
        <v>10</v>
      </c>
      <c r="AK11" s="4">
        <f t="shared" si="0"/>
        <v>-1394.6990830786331</v>
      </c>
      <c r="AL11" s="4">
        <f t="shared" si="1"/>
        <v>-1715.092190920408</v>
      </c>
      <c r="AM11" s="4">
        <f t="shared" si="2"/>
        <v>-1554.8956369995205</v>
      </c>
      <c r="AN11" s="4">
        <f t="shared" si="3"/>
        <v>160.19655392088748</v>
      </c>
      <c r="AQ11">
        <v>10</v>
      </c>
      <c r="AR11" s="4">
        <v>-1554.8956369995205</v>
      </c>
      <c r="AS11" s="4">
        <v>160.19655392088748</v>
      </c>
      <c r="AT11" s="4">
        <f t="shared" si="4"/>
        <v>-1394.6990830786331</v>
      </c>
      <c r="AU11" s="4">
        <f t="shared" si="5"/>
        <v>-1715.092190920408</v>
      </c>
      <c r="AW11" s="4">
        <v>-1376.4680188941375</v>
      </c>
      <c r="AX11">
        <f t="shared" si="6"/>
        <v>11</v>
      </c>
      <c r="AZ11" s="4">
        <v>-1689.9633714166835</v>
      </c>
      <c r="BA11">
        <f t="shared" si="7"/>
        <v>11</v>
      </c>
      <c r="BV11">
        <v>1700</v>
      </c>
      <c r="BW11" s="3">
        <v>305000000</v>
      </c>
      <c r="BY11">
        <v>1750</v>
      </c>
      <c r="BZ11" s="3">
        <v>401311475.40983605</v>
      </c>
    </row>
    <row r="12" spans="1:78" x14ac:dyDescent="0.35">
      <c r="B12">
        <v>259</v>
      </c>
      <c r="C12" s="4">
        <v>1918.8689312877893</v>
      </c>
      <c r="D12" s="4">
        <v>13.041152808261298</v>
      </c>
      <c r="E12" s="5">
        <v>1931.9100840960507</v>
      </c>
      <c r="F12" s="5">
        <v>1905.827778479528</v>
      </c>
      <c r="J12">
        <v>259</v>
      </c>
      <c r="K12" s="4">
        <v>1955.6862495126463</v>
      </c>
      <c r="L12" s="4">
        <v>14.37441379436504</v>
      </c>
      <c r="M12" s="5">
        <v>1970.0606633070113</v>
      </c>
      <c r="N12" s="5">
        <v>1941.3118357182814</v>
      </c>
      <c r="T12">
        <v>11</v>
      </c>
      <c r="U12" s="4">
        <v>-1382.5530280168018</v>
      </c>
      <c r="V12" s="4">
        <v>6.0850091226643599</v>
      </c>
      <c r="W12" s="5">
        <v>-1376.4680188941375</v>
      </c>
      <c r="X12" s="5">
        <v>-1388.6380371394662</v>
      </c>
      <c r="AB12">
        <v>11</v>
      </c>
      <c r="AC12" s="4">
        <v>-1683.2562619795281</v>
      </c>
      <c r="AD12" s="4">
        <v>6.7071094371553954</v>
      </c>
      <c r="AE12" s="5">
        <v>-1676.5491525423727</v>
      </c>
      <c r="AF12" s="5">
        <v>-1689.9633714166835</v>
      </c>
      <c r="AJ12">
        <v>11</v>
      </c>
      <c r="AK12" s="4">
        <f t="shared" si="0"/>
        <v>-1376.4680188941375</v>
      </c>
      <c r="AL12" s="4">
        <f t="shared" si="1"/>
        <v>-1689.9633714166835</v>
      </c>
      <c r="AM12" s="4">
        <f t="shared" si="2"/>
        <v>-1533.2156951554105</v>
      </c>
      <c r="AN12" s="4">
        <f t="shared" si="3"/>
        <v>156.747676261273</v>
      </c>
      <c r="AQ12">
        <v>11</v>
      </c>
      <c r="AR12" s="4">
        <v>-1533.2156951554105</v>
      </c>
      <c r="AS12" s="4">
        <v>156.747676261273</v>
      </c>
      <c r="AT12" s="4">
        <f t="shared" si="4"/>
        <v>-1376.4680188941375</v>
      </c>
      <c r="AU12" s="4">
        <f t="shared" si="5"/>
        <v>-1689.9633714166835</v>
      </c>
      <c r="AW12" s="4">
        <v>-1364.8143129082846</v>
      </c>
      <c r="AX12">
        <f t="shared" si="6"/>
        <v>12</v>
      </c>
      <c r="AZ12" s="4">
        <v>-1689.8009972819959</v>
      </c>
      <c r="BA12">
        <f t="shared" si="7"/>
        <v>12</v>
      </c>
      <c r="BV12">
        <v>1750</v>
      </c>
      <c r="BW12" s="3">
        <v>360000000</v>
      </c>
      <c r="BY12">
        <v>1800</v>
      </c>
      <c r="BZ12" s="3">
        <v>501639344.26229507</v>
      </c>
    </row>
    <row r="13" spans="1:78" x14ac:dyDescent="0.35">
      <c r="B13">
        <v>260</v>
      </c>
      <c r="C13" s="4">
        <v>1920.6909838043903</v>
      </c>
      <c r="D13" s="4">
        <v>18.802258104061714</v>
      </c>
      <c r="E13" s="5">
        <v>1939.4932419084521</v>
      </c>
      <c r="F13" s="5">
        <v>1901.8887257003285</v>
      </c>
      <c r="J13">
        <v>260</v>
      </c>
      <c r="K13" s="4">
        <v>1957.6945793906689</v>
      </c>
      <c r="L13" s="4">
        <v>20.724505128490279</v>
      </c>
      <c r="M13" s="5">
        <v>1978.4190845191592</v>
      </c>
      <c r="N13" s="5">
        <v>1936.9700742621785</v>
      </c>
      <c r="T13">
        <v>12</v>
      </c>
      <c r="U13" s="4">
        <v>-1353.0504791811099</v>
      </c>
      <c r="V13" s="4">
        <v>1.0908872309651088</v>
      </c>
      <c r="W13" s="5">
        <v>-1351.9595919501448</v>
      </c>
      <c r="X13" s="5">
        <v>-1354.1413664120751</v>
      </c>
      <c r="AB13">
        <v>12</v>
      </c>
      <c r="AC13" s="4">
        <v>-1650.7375229395211</v>
      </c>
      <c r="AD13" s="4">
        <v>1.2024139806835592</v>
      </c>
      <c r="AE13" s="5">
        <v>-1649.5351089588376</v>
      </c>
      <c r="AF13" s="5">
        <v>-1651.9399369202047</v>
      </c>
      <c r="AJ13">
        <v>12</v>
      </c>
      <c r="AK13" s="4">
        <f t="shared" si="0"/>
        <v>-1351.9595919501448</v>
      </c>
      <c r="AL13" s="4">
        <f t="shared" si="1"/>
        <v>-1651.9399369202047</v>
      </c>
      <c r="AM13" s="4">
        <f t="shared" si="2"/>
        <v>-1501.9497644351748</v>
      </c>
      <c r="AN13" s="4">
        <f t="shared" si="3"/>
        <v>149.99017248502992</v>
      </c>
      <c r="AQ13">
        <v>12</v>
      </c>
      <c r="AR13" s="4">
        <v>-1501.9497644351748</v>
      </c>
      <c r="AS13" s="4">
        <v>149.99017248502992</v>
      </c>
      <c r="AT13" s="4">
        <f t="shared" si="4"/>
        <v>-1351.9595919501448</v>
      </c>
      <c r="AU13" s="4">
        <f t="shared" si="5"/>
        <v>-1651.9399369202047</v>
      </c>
      <c r="AW13" s="4">
        <v>-1351.9595919501448</v>
      </c>
      <c r="AX13">
        <f t="shared" si="6"/>
        <v>13</v>
      </c>
      <c r="AZ13" s="4">
        <v>-1651.9399369202047</v>
      </c>
      <c r="BA13">
        <f t="shared" si="7"/>
        <v>13</v>
      </c>
      <c r="BV13">
        <v>1800</v>
      </c>
      <c r="BW13" s="3">
        <v>450000000</v>
      </c>
      <c r="BY13">
        <v>1875</v>
      </c>
      <c r="BZ13" s="3">
        <v>738524590.16393435</v>
      </c>
    </row>
    <row r="14" spans="1:78" x14ac:dyDescent="0.35">
      <c r="B14">
        <v>261</v>
      </c>
      <c r="C14" s="4">
        <v>1816.6257557848094</v>
      </c>
      <c r="D14" s="4">
        <v>26.566640350917311</v>
      </c>
      <c r="E14" s="5">
        <v>1843.1923961357268</v>
      </c>
      <c r="F14" s="5">
        <v>1790.059115433892</v>
      </c>
      <c r="J14">
        <v>261</v>
      </c>
      <c r="K14" s="4">
        <v>1842.9902529287629</v>
      </c>
      <c r="L14" s="4">
        <v>29.28267823748277</v>
      </c>
      <c r="M14" s="5">
        <v>1872.2729311662456</v>
      </c>
      <c r="N14" s="5">
        <v>1813.7075746912801</v>
      </c>
      <c r="T14">
        <v>13</v>
      </c>
      <c r="U14" s="4">
        <v>-470.71843725786039</v>
      </c>
      <c r="V14" s="4">
        <v>46.151405249206164</v>
      </c>
      <c r="W14" s="5">
        <v>-424.56703200865422</v>
      </c>
      <c r="X14" s="5">
        <v>-516.86984250706655</v>
      </c>
      <c r="AB14">
        <v>13</v>
      </c>
      <c r="AC14" s="4">
        <v>-678.20035071979146</v>
      </c>
      <c r="AD14" s="4">
        <v>50.869689666029899</v>
      </c>
      <c r="AE14" s="5">
        <v>-627.33066105376156</v>
      </c>
      <c r="AF14" s="5">
        <v>-729.07004038582136</v>
      </c>
      <c r="AJ14">
        <v>13</v>
      </c>
      <c r="AK14" s="4">
        <f t="shared" si="0"/>
        <v>-424.56703200865422</v>
      </c>
      <c r="AL14" s="4">
        <f t="shared" si="1"/>
        <v>-729.07004038582136</v>
      </c>
      <c r="AM14" s="4">
        <f t="shared" si="2"/>
        <v>-576.81853619723779</v>
      </c>
      <c r="AN14" s="4">
        <f t="shared" si="3"/>
        <v>152.25150418858357</v>
      </c>
      <c r="AQ14">
        <v>13</v>
      </c>
      <c r="AR14" s="4">
        <v>-576.81853619723779</v>
      </c>
      <c r="AS14" s="4">
        <v>152.25150418858357</v>
      </c>
      <c r="AT14" s="4">
        <f t="shared" si="4"/>
        <v>-424.56703200865422</v>
      </c>
      <c r="AU14" s="4">
        <f t="shared" si="5"/>
        <v>-729.07004038582136</v>
      </c>
      <c r="AW14" s="4">
        <v>-1329.8257427735243</v>
      </c>
      <c r="AX14">
        <f t="shared" si="6"/>
        <v>14</v>
      </c>
      <c r="AZ14" s="4">
        <v>-1644.5741487149044</v>
      </c>
      <c r="BA14">
        <f t="shared" si="7"/>
        <v>14</v>
      </c>
      <c r="BV14">
        <v>1875</v>
      </c>
      <c r="BW14" s="3">
        <v>662500000</v>
      </c>
      <c r="BY14">
        <v>1900</v>
      </c>
      <c r="BZ14" s="3">
        <v>905737704.91803277</v>
      </c>
    </row>
    <row r="15" spans="1:78" x14ac:dyDescent="0.35">
      <c r="B15">
        <v>262</v>
      </c>
      <c r="C15" s="4">
        <v>1856.7109111500306</v>
      </c>
      <c r="D15" s="4">
        <v>26.932215082037061</v>
      </c>
      <c r="E15" s="5">
        <v>1883.6431262320677</v>
      </c>
      <c r="F15" s="5">
        <v>1829.7786960679935</v>
      </c>
      <c r="J15">
        <v>262</v>
      </c>
      <c r="K15" s="4">
        <v>1887.1735102452549</v>
      </c>
      <c r="L15" s="4">
        <v>29.685627465602408</v>
      </c>
      <c r="M15" s="5">
        <v>1916.8591377108573</v>
      </c>
      <c r="N15" s="5">
        <v>1857.4878827796524</v>
      </c>
      <c r="T15">
        <v>14</v>
      </c>
      <c r="U15" s="4">
        <v>-32.228228865054461</v>
      </c>
      <c r="V15" s="4">
        <v>60.678530335087771</v>
      </c>
      <c r="W15" s="5">
        <v>28.45030147003331</v>
      </c>
      <c r="X15" s="5">
        <v>-92.906759200142233</v>
      </c>
      <c r="AB15">
        <v>14</v>
      </c>
      <c r="AC15" s="4">
        <v>-194.88113861588045</v>
      </c>
      <c r="AD15" s="4">
        <v>66.881993968965162</v>
      </c>
      <c r="AE15" s="5">
        <v>-127.99914464691528</v>
      </c>
      <c r="AF15" s="5">
        <v>-261.76313258484561</v>
      </c>
      <c r="AJ15">
        <v>14</v>
      </c>
      <c r="AK15" s="4">
        <f t="shared" si="0"/>
        <v>28.45030147003331</v>
      </c>
      <c r="AL15" s="4">
        <f t="shared" si="1"/>
        <v>-261.76313258484561</v>
      </c>
      <c r="AM15" s="4">
        <f t="shared" si="2"/>
        <v>-116.65641555740615</v>
      </c>
      <c r="AN15" s="4">
        <f t="shared" si="3"/>
        <v>145.10671702743946</v>
      </c>
      <c r="AQ15">
        <v>14</v>
      </c>
      <c r="AR15" s="4">
        <v>-116.65641555740615</v>
      </c>
      <c r="AS15" s="4">
        <v>145.10671702743946</v>
      </c>
      <c r="AT15" s="4">
        <f t="shared" si="4"/>
        <v>28.45030147003331</v>
      </c>
      <c r="AU15" s="4">
        <f t="shared" si="5"/>
        <v>-261.76313258484561</v>
      </c>
      <c r="AW15" s="4">
        <v>-1303.5843151724544</v>
      </c>
      <c r="AX15">
        <f t="shared" si="6"/>
        <v>15</v>
      </c>
      <c r="AZ15" s="4">
        <v>-1627.5183816056815</v>
      </c>
      <c r="BA15">
        <f t="shared" si="7"/>
        <v>15</v>
      </c>
      <c r="BV15">
        <v>1900</v>
      </c>
      <c r="BW15" s="3">
        <v>812500000</v>
      </c>
      <c r="BY15">
        <v>1925</v>
      </c>
      <c r="BZ15" s="3">
        <v>1114754098.3606555</v>
      </c>
    </row>
    <row r="16" spans="1:78" x14ac:dyDescent="0.35">
      <c r="B16">
        <v>263</v>
      </c>
      <c r="C16" s="4">
        <v>1690.123252489371</v>
      </c>
      <c r="D16" s="4">
        <v>35.375202166734169</v>
      </c>
      <c r="E16" s="5">
        <v>1725.4984546561052</v>
      </c>
      <c r="F16" s="5">
        <v>1654.7480503226368</v>
      </c>
      <c r="J16">
        <v>263</v>
      </c>
      <c r="K16" s="4">
        <v>1703.5547785403528</v>
      </c>
      <c r="L16" s="4">
        <v>38.991782511882946</v>
      </c>
      <c r="M16" s="5">
        <v>1742.5465610522358</v>
      </c>
      <c r="N16" s="5">
        <v>1664.5629960284698</v>
      </c>
      <c r="T16">
        <v>15</v>
      </c>
      <c r="U16" s="4">
        <v>321.93957832062324</v>
      </c>
      <c r="V16" s="4">
        <v>65.496274390929784</v>
      </c>
      <c r="W16" s="5">
        <v>387.43585271155303</v>
      </c>
      <c r="X16" s="5">
        <v>256.44330392969346</v>
      </c>
      <c r="AB16">
        <v>15</v>
      </c>
      <c r="AC16" s="4">
        <v>195.49497981322133</v>
      </c>
      <c r="AD16" s="4">
        <v>72.19227961872366</v>
      </c>
      <c r="AE16" s="5">
        <v>267.68725943194499</v>
      </c>
      <c r="AF16" s="5">
        <v>123.30270019449767</v>
      </c>
      <c r="AJ16">
        <v>15</v>
      </c>
      <c r="AK16" s="4">
        <f t="shared" si="0"/>
        <v>387.43585271155303</v>
      </c>
      <c r="AL16" s="4">
        <f t="shared" si="1"/>
        <v>123.30270019449767</v>
      </c>
      <c r="AM16" s="4">
        <f t="shared" si="2"/>
        <v>255.36927645302535</v>
      </c>
      <c r="AN16" s="4">
        <f t="shared" si="3"/>
        <v>132.06657625852768</v>
      </c>
      <c r="AQ16">
        <v>15</v>
      </c>
      <c r="AR16" s="4">
        <v>255.36927645302535</v>
      </c>
      <c r="AS16" s="4">
        <v>132.06657625852768</v>
      </c>
      <c r="AT16" s="4">
        <f t="shared" si="4"/>
        <v>387.43585271155303</v>
      </c>
      <c r="AU16" s="4">
        <f t="shared" si="5"/>
        <v>123.30270019449767</v>
      </c>
      <c r="AW16" s="4">
        <v>-1283.4799956393763</v>
      </c>
      <c r="AX16">
        <f t="shared" si="6"/>
        <v>16</v>
      </c>
      <c r="AZ16" s="4">
        <v>-1619.5793244308252</v>
      </c>
      <c r="BA16">
        <f t="shared" si="7"/>
        <v>16</v>
      </c>
      <c r="BV16">
        <v>1925</v>
      </c>
      <c r="BW16" s="3">
        <v>1000000000</v>
      </c>
      <c r="BY16">
        <v>1950</v>
      </c>
      <c r="BZ16" s="3">
        <v>1393442622.9508195</v>
      </c>
    </row>
    <row r="17" spans="2:78" x14ac:dyDescent="0.35">
      <c r="B17">
        <v>264</v>
      </c>
      <c r="C17" s="4">
        <v>1751.5524516204894</v>
      </c>
      <c r="D17" s="4">
        <v>37.361792945316893</v>
      </c>
      <c r="E17" s="5">
        <v>1788.9142445658063</v>
      </c>
      <c r="F17" s="5">
        <v>1714.1906586751725</v>
      </c>
      <c r="J17">
        <v>264</v>
      </c>
      <c r="K17" s="4">
        <v>1771.2641858565355</v>
      </c>
      <c r="L17" s="4">
        <v>41.181472205061624</v>
      </c>
      <c r="M17" s="5">
        <v>1812.4456580615972</v>
      </c>
      <c r="N17" s="5">
        <v>1730.0827136514738</v>
      </c>
      <c r="T17">
        <v>16</v>
      </c>
      <c r="U17" s="4">
        <v>1546.2953550018351</v>
      </c>
      <c r="V17" s="4">
        <v>36.512113625262316</v>
      </c>
      <c r="W17" s="5">
        <v>1582.8074686270975</v>
      </c>
      <c r="X17" s="5">
        <v>1509.7832413765727</v>
      </c>
      <c r="AB17">
        <v>16</v>
      </c>
      <c r="AC17" s="4">
        <v>1545.0226499734922</v>
      </c>
      <c r="AD17" s="4">
        <v>40.244926002547743</v>
      </c>
      <c r="AE17" s="5">
        <v>1585.26757597604</v>
      </c>
      <c r="AF17" s="5">
        <v>1504.7777239709444</v>
      </c>
      <c r="AJ17">
        <v>16</v>
      </c>
      <c r="AK17" s="4">
        <f t="shared" si="0"/>
        <v>1585.26757597604</v>
      </c>
      <c r="AL17" s="4">
        <f t="shared" si="1"/>
        <v>1504.7777239709444</v>
      </c>
      <c r="AM17" s="4">
        <f t="shared" si="2"/>
        <v>1545.0226499734922</v>
      </c>
      <c r="AN17" s="4">
        <f t="shared" si="3"/>
        <v>40.2449260025478</v>
      </c>
      <c r="AQ17">
        <v>16</v>
      </c>
      <c r="AR17" s="4">
        <v>1545.0226499734922</v>
      </c>
      <c r="AS17" s="4">
        <v>40.2449260025478</v>
      </c>
      <c r="AT17" s="4">
        <f t="shared" si="4"/>
        <v>1585.26757597604</v>
      </c>
      <c r="AU17" s="4">
        <f t="shared" si="5"/>
        <v>1504.7777239709444</v>
      </c>
      <c r="AW17" s="4">
        <v>-1142.8203003798776</v>
      </c>
      <c r="AX17">
        <f t="shared" si="6"/>
        <v>17</v>
      </c>
      <c r="AZ17" s="4">
        <v>-1499.4956926503437</v>
      </c>
      <c r="BA17">
        <f t="shared" si="7"/>
        <v>17</v>
      </c>
      <c r="BV17">
        <v>1950</v>
      </c>
      <c r="BW17" s="3">
        <v>1250000000</v>
      </c>
      <c r="BY17">
        <v>1975</v>
      </c>
      <c r="BZ17" s="3">
        <v>2173770491.8032784</v>
      </c>
    </row>
    <row r="18" spans="2:78" x14ac:dyDescent="0.35">
      <c r="B18">
        <v>265</v>
      </c>
      <c r="C18" s="4">
        <v>1919.077165861115</v>
      </c>
      <c r="D18" s="4">
        <v>16.588868046365079</v>
      </c>
      <c r="E18" s="5">
        <v>1935.6660339074801</v>
      </c>
      <c r="F18" s="5">
        <v>1902.4882978147498</v>
      </c>
      <c r="J18">
        <v>265</v>
      </c>
      <c r="K18" s="4">
        <v>1955.9157729272777</v>
      </c>
      <c r="L18" s="4">
        <v>18.284829354005822</v>
      </c>
      <c r="M18" s="5">
        <v>1974.2006022812834</v>
      </c>
      <c r="N18" s="5">
        <v>1937.6309435732719</v>
      </c>
      <c r="T18">
        <v>17</v>
      </c>
      <c r="U18" s="4">
        <v>1568.7996248113861</v>
      </c>
      <c r="V18" s="4">
        <v>35.509663314144859</v>
      </c>
      <c r="W18" s="5">
        <v>1604.3092881255311</v>
      </c>
      <c r="X18" s="5">
        <v>1533.2899614972412</v>
      </c>
      <c r="AB18">
        <v>17</v>
      </c>
      <c r="AC18" s="4">
        <v>1569.827641613311</v>
      </c>
      <c r="AD18" s="4">
        <v>39.139990281591849</v>
      </c>
      <c r="AE18" s="5">
        <v>1608.9676318949028</v>
      </c>
      <c r="AF18" s="5">
        <v>1530.6876513317193</v>
      </c>
      <c r="AJ18">
        <v>17</v>
      </c>
      <c r="AK18" s="4">
        <f t="shared" si="0"/>
        <v>1608.9676318949028</v>
      </c>
      <c r="AL18" s="4">
        <f t="shared" si="1"/>
        <v>1530.6876513317193</v>
      </c>
      <c r="AM18" s="4">
        <f t="shared" si="2"/>
        <v>1569.827641613311</v>
      </c>
      <c r="AN18" s="4">
        <f t="shared" si="3"/>
        <v>39.139990281591736</v>
      </c>
      <c r="AQ18">
        <v>17</v>
      </c>
      <c r="AR18" s="4">
        <v>1569.827641613311</v>
      </c>
      <c r="AS18" s="4">
        <v>39.139990281591736</v>
      </c>
      <c r="AT18" s="4">
        <f t="shared" si="4"/>
        <v>1608.9676318949028</v>
      </c>
      <c r="AU18" s="4">
        <f t="shared" si="5"/>
        <v>1530.6876513317193</v>
      </c>
      <c r="AW18" s="4">
        <v>-1135.1312799268758</v>
      </c>
      <c r="AX18">
        <f t="shared" si="6"/>
        <v>18</v>
      </c>
      <c r="AZ18" s="4">
        <v>-1482.1070580768524</v>
      </c>
      <c r="BA18">
        <f t="shared" si="7"/>
        <v>18</v>
      </c>
      <c r="BV18">
        <v>1975</v>
      </c>
      <c r="BW18" s="3">
        <v>1950000000</v>
      </c>
    </row>
    <row r="19" spans="2:78" x14ac:dyDescent="0.35">
      <c r="B19">
        <v>266</v>
      </c>
      <c r="C19" s="4">
        <v>1182.6035386510052</v>
      </c>
      <c r="D19" s="4">
        <v>46.075354819040513</v>
      </c>
      <c r="E19" s="5">
        <v>1228.6788934700458</v>
      </c>
      <c r="F19" s="5">
        <v>1136.5281838319647</v>
      </c>
      <c r="J19">
        <v>266</v>
      </c>
      <c r="K19" s="4">
        <v>1144.1488362306372</v>
      </c>
      <c r="L19" s="4">
        <v>50.785864227549155</v>
      </c>
      <c r="M19" s="5">
        <v>1194.9347004581864</v>
      </c>
      <c r="N19" s="5">
        <v>1093.3629720030881</v>
      </c>
      <c r="T19">
        <v>18</v>
      </c>
      <c r="U19" s="4">
        <v>1578.8853798784714</v>
      </c>
      <c r="V19" s="4">
        <v>15.009970042405939</v>
      </c>
      <c r="W19" s="5">
        <v>1593.8953499208774</v>
      </c>
      <c r="X19" s="5">
        <v>1563.8754098360655</v>
      </c>
      <c r="AB19">
        <v>18</v>
      </c>
      <c r="AC19" s="4">
        <v>1580.9445128665225</v>
      </c>
      <c r="AD19" s="4">
        <v>16.544512866522552</v>
      </c>
      <c r="AE19" s="5">
        <v>1597.4890257330451</v>
      </c>
      <c r="AF19" s="5">
        <v>1564.3999999999999</v>
      </c>
      <c r="AJ19">
        <v>18</v>
      </c>
      <c r="AK19" s="4">
        <f t="shared" si="0"/>
        <v>1597.4890257330451</v>
      </c>
      <c r="AL19" s="4">
        <f t="shared" si="1"/>
        <v>1563.8754098360655</v>
      </c>
      <c r="AM19" s="4">
        <f t="shared" si="2"/>
        <v>1580.6822177845552</v>
      </c>
      <c r="AN19" s="4">
        <f t="shared" si="3"/>
        <v>16.806807948489904</v>
      </c>
      <c r="AQ19">
        <v>18</v>
      </c>
      <c r="AR19" s="4">
        <v>1580.6822177845552</v>
      </c>
      <c r="AS19" s="4">
        <v>16.806807948489904</v>
      </c>
      <c r="AT19" s="4">
        <f t="shared" si="4"/>
        <v>1597.4890257330451</v>
      </c>
      <c r="AU19" s="4">
        <f t="shared" si="5"/>
        <v>1563.8754098360653</v>
      </c>
      <c r="AW19" s="4">
        <v>-1064.1764127308156</v>
      </c>
      <c r="AX19">
        <f t="shared" si="6"/>
        <v>19</v>
      </c>
      <c r="AZ19" s="4">
        <v>-1378.5886272731309</v>
      </c>
      <c r="BA19">
        <f t="shared" si="7"/>
        <v>19</v>
      </c>
    </row>
    <row r="20" spans="2:78" x14ac:dyDescent="0.35">
      <c r="B20">
        <v>267</v>
      </c>
      <c r="C20" s="4">
        <v>1462.0543360542617</v>
      </c>
      <c r="D20" s="4">
        <v>61.2962371568035</v>
      </c>
      <c r="E20" s="5">
        <v>1523.3505732110652</v>
      </c>
      <c r="F20" s="5">
        <v>1400.7580988974582</v>
      </c>
      <c r="J20">
        <v>267</v>
      </c>
      <c r="K20" s="4">
        <v>1452.1692586656104</v>
      </c>
      <c r="L20" s="4">
        <v>67.562851987384988</v>
      </c>
      <c r="M20" s="5">
        <v>1519.7321106529953</v>
      </c>
      <c r="N20" s="5">
        <v>1384.6064066782255</v>
      </c>
      <c r="T20">
        <v>19</v>
      </c>
      <c r="U20" s="4">
        <v>1583.4136780718568</v>
      </c>
      <c r="V20" s="4">
        <v>15.36033261167097</v>
      </c>
      <c r="W20" s="5">
        <v>1598.7740106835276</v>
      </c>
      <c r="X20" s="5">
        <v>1568.0533454601859</v>
      </c>
      <c r="AB20">
        <v>19</v>
      </c>
      <c r="AC20" s="4">
        <v>1585.9357611842911</v>
      </c>
      <c r="AD20" s="4">
        <v>16.930694718903169</v>
      </c>
      <c r="AE20" s="5">
        <v>1602.8664559031943</v>
      </c>
      <c r="AF20" s="5">
        <v>1569.0050664653879</v>
      </c>
      <c r="AJ20">
        <v>19</v>
      </c>
      <c r="AK20" s="4">
        <f t="shared" si="0"/>
        <v>1602.8664559031943</v>
      </c>
      <c r="AL20" s="4">
        <f t="shared" si="1"/>
        <v>1568.0533454601859</v>
      </c>
      <c r="AM20" s="4">
        <f t="shared" si="2"/>
        <v>1585.4599006816902</v>
      </c>
      <c r="AN20" s="4">
        <f t="shared" si="3"/>
        <v>17.40655522150405</v>
      </c>
      <c r="AQ20">
        <v>19</v>
      </c>
      <c r="AR20" s="4">
        <v>1585.4599006816902</v>
      </c>
      <c r="AS20" s="4">
        <v>17.40655522150405</v>
      </c>
      <c r="AT20" s="4">
        <f t="shared" si="4"/>
        <v>1602.8664559031943</v>
      </c>
      <c r="AU20" s="4">
        <f t="shared" si="5"/>
        <v>1568.0533454601862</v>
      </c>
      <c r="AW20" s="4">
        <v>-1017.3270216102442</v>
      </c>
      <c r="AX20">
        <f t="shared" si="6"/>
        <v>20</v>
      </c>
      <c r="AZ20" s="4">
        <v>-1369.6526049236459</v>
      </c>
      <c r="BA20">
        <f t="shared" si="7"/>
        <v>20</v>
      </c>
    </row>
    <row r="21" spans="2:78" x14ac:dyDescent="0.35">
      <c r="B21">
        <v>268</v>
      </c>
      <c r="C21" s="4">
        <v>1894.9219553553194</v>
      </c>
      <c r="D21" s="4">
        <v>18.694119131777924</v>
      </c>
      <c r="E21" s="5">
        <v>1913.6160744870972</v>
      </c>
      <c r="F21" s="5">
        <v>1876.2278362235415</v>
      </c>
      <c r="J21">
        <v>268</v>
      </c>
      <c r="K21" s="4">
        <v>1929.2910568300667</v>
      </c>
      <c r="L21" s="4">
        <v>20.605310578916395</v>
      </c>
      <c r="M21" s="5">
        <v>1949.8963674089832</v>
      </c>
      <c r="N21" s="5">
        <v>1908.6857462511502</v>
      </c>
      <c r="T21">
        <v>20</v>
      </c>
      <c r="U21" s="4">
        <v>1592.8133273520657</v>
      </c>
      <c r="V21" s="4">
        <v>18.164357995400621</v>
      </c>
      <c r="W21" s="5">
        <v>1610.9776853474664</v>
      </c>
      <c r="X21" s="5">
        <v>1574.648969356665</v>
      </c>
      <c r="AB21">
        <v>20</v>
      </c>
      <c r="AC21" s="4">
        <v>1596.296382692386</v>
      </c>
      <c r="AD21" s="4">
        <v>20.021389364402637</v>
      </c>
      <c r="AE21" s="5">
        <v>1616.3177720567887</v>
      </c>
      <c r="AF21" s="5">
        <v>1576.2749933279833</v>
      </c>
      <c r="AJ21">
        <v>20</v>
      </c>
      <c r="AK21" s="4">
        <f t="shared" si="0"/>
        <v>1616.3177720567887</v>
      </c>
      <c r="AL21" s="4">
        <f t="shared" si="1"/>
        <v>1574.648969356665</v>
      </c>
      <c r="AM21" s="4">
        <f t="shared" si="2"/>
        <v>1595.4833707067269</v>
      </c>
      <c r="AN21" s="4">
        <f t="shared" si="3"/>
        <v>20.834401350061853</v>
      </c>
      <c r="AQ21">
        <v>20</v>
      </c>
      <c r="AR21" s="4">
        <v>1595.4833707067269</v>
      </c>
      <c r="AS21" s="4">
        <v>20.834401350061853</v>
      </c>
      <c r="AT21" s="4">
        <f t="shared" si="4"/>
        <v>1616.3177720567887</v>
      </c>
      <c r="AU21" s="4">
        <f t="shared" si="5"/>
        <v>1574.648969356665</v>
      </c>
      <c r="AW21" s="4">
        <v>-884.00363944351739</v>
      </c>
      <c r="AX21">
        <f t="shared" si="6"/>
        <v>21</v>
      </c>
      <c r="AZ21" s="4">
        <v>-1223.6351388117473</v>
      </c>
      <c r="BA21">
        <f t="shared" si="7"/>
        <v>21</v>
      </c>
    </row>
    <row r="22" spans="2:78" x14ac:dyDescent="0.35">
      <c r="B22">
        <v>269</v>
      </c>
      <c r="C22" s="4">
        <v>1904.917214874959</v>
      </c>
      <c r="D22" s="4">
        <v>14.420688538275314</v>
      </c>
      <c r="E22" s="5">
        <v>1919.3379034132342</v>
      </c>
      <c r="F22" s="5">
        <v>1890.4965263366837</v>
      </c>
      <c r="J22">
        <v>269</v>
      </c>
      <c r="K22" s="4">
        <v>1940.3081807323608</v>
      </c>
      <c r="L22" s="4">
        <v>15.894986225260176</v>
      </c>
      <c r="M22" s="5">
        <v>1956.2031669576211</v>
      </c>
      <c r="N22" s="5">
        <v>1924.4131945071006</v>
      </c>
      <c r="T22">
        <v>21</v>
      </c>
      <c r="U22" s="4">
        <v>1597.0671832307003</v>
      </c>
      <c r="V22" s="4">
        <v>18.777863687932211</v>
      </c>
      <c r="W22" s="5">
        <v>1615.8450469186325</v>
      </c>
      <c r="X22" s="5">
        <v>1578.289319542768</v>
      </c>
      <c r="AB22">
        <v>21</v>
      </c>
      <c r="AC22" s="4">
        <v>1600.9851311121079</v>
      </c>
      <c r="AD22" s="4">
        <v>20.697616751605779</v>
      </c>
      <c r="AE22" s="5">
        <v>1621.6827478637138</v>
      </c>
      <c r="AF22" s="5">
        <v>1580.287514360502</v>
      </c>
      <c r="AJ22">
        <v>21</v>
      </c>
      <c r="AK22" s="4">
        <f t="shared" si="0"/>
        <v>1621.6827478637138</v>
      </c>
      <c r="AL22" s="4">
        <f t="shared" si="1"/>
        <v>1578.289319542768</v>
      </c>
      <c r="AM22" s="4">
        <f t="shared" si="2"/>
        <v>1599.986033703241</v>
      </c>
      <c r="AN22" s="4">
        <f t="shared" si="3"/>
        <v>21.696714160472766</v>
      </c>
      <c r="AQ22">
        <v>21</v>
      </c>
      <c r="AR22" s="4">
        <v>1599.986033703241</v>
      </c>
      <c r="AS22" s="4">
        <v>21.696714160472766</v>
      </c>
      <c r="AT22" s="4">
        <f t="shared" si="4"/>
        <v>1621.6827478637138</v>
      </c>
      <c r="AU22" s="4">
        <f t="shared" si="5"/>
        <v>1578.2893195427682</v>
      </c>
      <c r="AW22" s="4">
        <v>-789.61914984612031</v>
      </c>
      <c r="AX22">
        <f t="shared" si="6"/>
        <v>22</v>
      </c>
      <c r="AZ22" s="4">
        <v>-1140.4215806117254</v>
      </c>
      <c r="BA22">
        <f t="shared" si="7"/>
        <v>22</v>
      </c>
    </row>
    <row r="23" spans="2:78" x14ac:dyDescent="0.35">
      <c r="B23">
        <v>270</v>
      </c>
      <c r="C23" s="4">
        <v>1908.4051439781665</v>
      </c>
      <c r="D23" s="4">
        <v>13.759565906455713</v>
      </c>
      <c r="E23" s="5">
        <v>1922.1647098846222</v>
      </c>
      <c r="F23" s="5">
        <v>1894.6455780717108</v>
      </c>
      <c r="J23">
        <v>270</v>
      </c>
      <c r="K23" s="4">
        <v>1944.1526979274322</v>
      </c>
      <c r="L23" s="4">
        <v>15.1662737856226</v>
      </c>
      <c r="M23" s="5">
        <v>1959.3189717130549</v>
      </c>
      <c r="N23" s="5">
        <v>1928.9864241418095</v>
      </c>
      <c r="T23">
        <v>22</v>
      </c>
      <c r="U23" s="4">
        <v>1607.9076546633498</v>
      </c>
      <c r="V23" s="4">
        <v>25.50221879470854</v>
      </c>
      <c r="W23" s="5">
        <v>1633.4098734580584</v>
      </c>
      <c r="X23" s="5">
        <v>1582.4054358686412</v>
      </c>
      <c r="AB23">
        <v>22</v>
      </c>
      <c r="AC23" s="4">
        <v>1612.9338770849477</v>
      </c>
      <c r="AD23" s="4">
        <v>28.109435647234648</v>
      </c>
      <c r="AE23" s="5">
        <v>1641.0433127321824</v>
      </c>
      <c r="AF23" s="5">
        <v>1584.8244414377129</v>
      </c>
      <c r="AJ23">
        <v>22</v>
      </c>
      <c r="AK23" s="4">
        <f t="shared" si="0"/>
        <v>1641.0433127321824</v>
      </c>
      <c r="AL23" s="4">
        <f t="shared" si="1"/>
        <v>1582.4054358686412</v>
      </c>
      <c r="AM23" s="4">
        <f t="shared" si="2"/>
        <v>1611.7243743004119</v>
      </c>
      <c r="AN23" s="4">
        <f t="shared" si="3"/>
        <v>29.318938431770448</v>
      </c>
      <c r="AQ23">
        <v>22</v>
      </c>
      <c r="AR23" s="4">
        <v>1611.7243743004119</v>
      </c>
      <c r="AS23" s="4">
        <v>29.318938431770448</v>
      </c>
      <c r="AT23" s="4">
        <f t="shared" si="4"/>
        <v>1641.0433127321824</v>
      </c>
      <c r="AU23" s="4">
        <f t="shared" si="5"/>
        <v>1582.4054358686415</v>
      </c>
      <c r="AW23" s="4">
        <v>-765.48402840784684</v>
      </c>
      <c r="AX23">
        <f t="shared" si="6"/>
        <v>23</v>
      </c>
      <c r="AZ23" s="4">
        <v>-1122.4854934602458</v>
      </c>
      <c r="BA23">
        <f t="shared" si="7"/>
        <v>23</v>
      </c>
    </row>
    <row r="24" spans="2:78" x14ac:dyDescent="0.35">
      <c r="B24">
        <v>271</v>
      </c>
      <c r="C24" s="4">
        <v>1917.255113344514</v>
      </c>
      <c r="D24" s="4">
        <v>11.680325824439038</v>
      </c>
      <c r="E24" s="5">
        <v>1928.9354391689531</v>
      </c>
      <c r="F24" s="5">
        <v>1905.574787520075</v>
      </c>
      <c r="J24">
        <v>271</v>
      </c>
      <c r="K24" s="4">
        <v>1953.9074430492551</v>
      </c>
      <c r="L24" s="4">
        <v>12.874462796504837</v>
      </c>
      <c r="M24" s="5">
        <v>1966.7819058457599</v>
      </c>
      <c r="N24" s="5">
        <v>1941.0329802527503</v>
      </c>
      <c r="T24">
        <v>23</v>
      </c>
      <c r="U24" s="4">
        <v>1652.2986990742629</v>
      </c>
      <c r="V24" s="4">
        <v>45.868245721919919</v>
      </c>
      <c r="W24" s="5">
        <v>1698.1669447961829</v>
      </c>
      <c r="X24" s="5">
        <v>1606.430453352343</v>
      </c>
      <c r="AB24">
        <v>23</v>
      </c>
      <c r="AC24" s="4">
        <v>1661.8632355939808</v>
      </c>
      <c r="AD24" s="4">
        <v>50.557581352073385</v>
      </c>
      <c r="AE24" s="5">
        <v>1712.4208169460542</v>
      </c>
      <c r="AF24" s="5">
        <v>1611.3056542419074</v>
      </c>
      <c r="AJ24">
        <v>23</v>
      </c>
      <c r="AK24" s="4">
        <f t="shared" si="0"/>
        <v>1712.4208169460542</v>
      </c>
      <c r="AL24" s="4">
        <f t="shared" si="1"/>
        <v>1606.430453352343</v>
      </c>
      <c r="AM24" s="4">
        <f t="shared" si="2"/>
        <v>1659.4256351491986</v>
      </c>
      <c r="AN24" s="4">
        <f t="shared" si="3"/>
        <v>52.995181796855604</v>
      </c>
      <c r="AQ24">
        <v>23</v>
      </c>
      <c r="AR24" s="4">
        <v>1659.4256351491986</v>
      </c>
      <c r="AS24" s="4">
        <v>52.995181796855604</v>
      </c>
      <c r="AT24" s="4">
        <f t="shared" si="4"/>
        <v>1712.4208169460542</v>
      </c>
      <c r="AU24" s="4">
        <f t="shared" si="5"/>
        <v>1606.430453352343</v>
      </c>
      <c r="AW24" s="4">
        <v>-679.45167166761394</v>
      </c>
      <c r="AX24">
        <f t="shared" si="6"/>
        <v>24</v>
      </c>
      <c r="AZ24" s="4">
        <v>-962.41328025457778</v>
      </c>
      <c r="BA24">
        <f t="shared" si="7"/>
        <v>24</v>
      </c>
    </row>
    <row r="25" spans="2:78" x14ac:dyDescent="0.35">
      <c r="B25">
        <v>272</v>
      </c>
      <c r="C25" s="4">
        <v>1921.8883326010136</v>
      </c>
      <c r="D25" s="4">
        <v>13.37004252564078</v>
      </c>
      <c r="E25" s="5">
        <v>1935.2583751266545</v>
      </c>
      <c r="F25" s="5">
        <v>1908.5182900753728</v>
      </c>
      <c r="J25">
        <v>272</v>
      </c>
      <c r="K25" s="4">
        <v>1959.0143390247979</v>
      </c>
      <c r="L25" s="4">
        <v>14.736927519940718</v>
      </c>
      <c r="M25" s="5">
        <v>1973.7512665447387</v>
      </c>
      <c r="N25" s="5">
        <v>1944.2774115048571</v>
      </c>
      <c r="T25">
        <v>24</v>
      </c>
      <c r="U25" s="4">
        <v>1892.847387953183</v>
      </c>
      <c r="V25" s="4">
        <v>29.394857488371329</v>
      </c>
      <c r="W25" s="5">
        <v>1922.2422454415544</v>
      </c>
      <c r="X25" s="5">
        <v>1863.4525304648116</v>
      </c>
      <c r="AB25">
        <v>24</v>
      </c>
      <c r="AC25" s="4">
        <v>1927.0043962318014</v>
      </c>
      <c r="AD25" s="4">
        <v>32.400037878290405</v>
      </c>
      <c r="AE25" s="5">
        <v>1959.4044341100919</v>
      </c>
      <c r="AF25" s="5">
        <v>1894.6043583535109</v>
      </c>
      <c r="AJ25">
        <v>24</v>
      </c>
      <c r="AK25" s="4">
        <f t="shared" si="0"/>
        <v>1959.4044341100919</v>
      </c>
      <c r="AL25" s="4">
        <f t="shared" si="1"/>
        <v>1863.4525304648116</v>
      </c>
      <c r="AM25" s="4">
        <f t="shared" si="2"/>
        <v>1911.4284822874517</v>
      </c>
      <c r="AN25" s="4">
        <f t="shared" si="3"/>
        <v>47.975951822640127</v>
      </c>
      <c r="AQ25">
        <v>24</v>
      </c>
      <c r="AR25" s="4">
        <v>1911.4284822874517</v>
      </c>
      <c r="AS25" s="4">
        <v>47.975951822640127</v>
      </c>
      <c r="AT25" s="4">
        <f t="shared" si="4"/>
        <v>1959.4044341100919</v>
      </c>
      <c r="AU25" s="4">
        <f t="shared" si="5"/>
        <v>1863.4525304648116</v>
      </c>
      <c r="AW25" s="4">
        <v>-675.56063739039564</v>
      </c>
      <c r="AX25">
        <f t="shared" si="6"/>
        <v>25</v>
      </c>
      <c r="AZ25" s="4">
        <v>-949.08083560399609</v>
      </c>
      <c r="BA25">
        <f t="shared" si="7"/>
        <v>25</v>
      </c>
    </row>
    <row r="26" spans="2:78" x14ac:dyDescent="0.35">
      <c r="B26">
        <v>273</v>
      </c>
      <c r="C26" s="4">
        <v>1914.1836533879582</v>
      </c>
      <c r="D26" s="4">
        <v>13.516890481268909</v>
      </c>
      <c r="E26" s="5">
        <v>1927.7005438692272</v>
      </c>
      <c r="F26" s="5">
        <v>1900.6667629066892</v>
      </c>
      <c r="J26">
        <v>273</v>
      </c>
      <c r="K26" s="4">
        <v>1950.5219726834462</v>
      </c>
      <c r="L26" s="4">
        <v>14.898788461997768</v>
      </c>
      <c r="M26" s="5">
        <v>1965.420761145444</v>
      </c>
      <c r="N26" s="5">
        <v>1935.6231842214484</v>
      </c>
      <c r="T26">
        <v>25</v>
      </c>
      <c r="U26" s="4">
        <v>1912.5386240365401</v>
      </c>
      <c r="V26" s="4">
        <v>20.601964144492857</v>
      </c>
      <c r="W26" s="5">
        <v>1933.1405881810331</v>
      </c>
      <c r="X26" s="5">
        <v>1891.9366598920471</v>
      </c>
      <c r="AB26">
        <v>25</v>
      </c>
      <c r="AC26" s="4">
        <v>1948.708763916643</v>
      </c>
      <c r="AD26" s="4">
        <v>22.708203940529934</v>
      </c>
      <c r="AE26" s="5">
        <v>1971.4169678571729</v>
      </c>
      <c r="AF26" s="5">
        <v>1926.000559976113</v>
      </c>
      <c r="AJ26">
        <v>25</v>
      </c>
      <c r="AK26" s="4">
        <f t="shared" si="0"/>
        <v>1971.4169678571729</v>
      </c>
      <c r="AL26" s="4">
        <f t="shared" si="1"/>
        <v>1891.9366598920471</v>
      </c>
      <c r="AM26" s="4">
        <f t="shared" si="2"/>
        <v>1931.6768138746102</v>
      </c>
      <c r="AN26" s="4">
        <f t="shared" si="3"/>
        <v>39.740153982562788</v>
      </c>
      <c r="AQ26">
        <v>25</v>
      </c>
      <c r="AR26" s="4">
        <v>1931.6768138746102</v>
      </c>
      <c r="AS26" s="4">
        <v>39.740153982562788</v>
      </c>
      <c r="AT26" s="4">
        <f t="shared" si="4"/>
        <v>1971.4169678571729</v>
      </c>
      <c r="AU26" s="4">
        <f t="shared" si="5"/>
        <v>1891.9366598920474</v>
      </c>
      <c r="AW26" s="4">
        <v>-602.50761121102369</v>
      </c>
      <c r="AX26">
        <f t="shared" si="6"/>
        <v>26</v>
      </c>
      <c r="AZ26" s="4">
        <v>-889.13509295658059</v>
      </c>
      <c r="BA26">
        <f t="shared" si="7"/>
        <v>26</v>
      </c>
    </row>
    <row r="27" spans="2:78" x14ac:dyDescent="0.35">
      <c r="B27">
        <v>274</v>
      </c>
      <c r="C27" s="4">
        <v>1926.7818450741706</v>
      </c>
      <c r="D27" s="4">
        <v>13.140244103324125</v>
      </c>
      <c r="E27" s="5">
        <v>1939.9220891774949</v>
      </c>
      <c r="F27" s="5">
        <v>1913.6416009708464</v>
      </c>
      <c r="J27">
        <v>274</v>
      </c>
      <c r="K27" s="4">
        <v>1964.4081392686294</v>
      </c>
      <c r="L27" s="4">
        <v>14.483635678319223</v>
      </c>
      <c r="M27" s="5">
        <v>1978.8917749469485</v>
      </c>
      <c r="N27" s="5">
        <v>1949.9245035903102</v>
      </c>
      <c r="T27">
        <v>26</v>
      </c>
      <c r="U27" s="4">
        <v>1910.3430855185352</v>
      </c>
      <c r="V27" s="4">
        <v>22.115006290178052</v>
      </c>
      <c r="W27" s="5">
        <v>1932.4580918087133</v>
      </c>
      <c r="X27" s="5">
        <v>1888.228079228357</v>
      </c>
      <c r="AB27">
        <v>26</v>
      </c>
      <c r="AC27" s="4">
        <v>1946.2887647322702</v>
      </c>
      <c r="AD27" s="4">
        <v>24.375931802488211</v>
      </c>
      <c r="AE27" s="5">
        <v>1970.6646965347584</v>
      </c>
      <c r="AF27" s="5">
        <v>1921.9128329297821</v>
      </c>
      <c r="AJ27">
        <v>26</v>
      </c>
      <c r="AK27" s="4">
        <f t="shared" si="0"/>
        <v>1970.6646965347584</v>
      </c>
      <c r="AL27" s="4">
        <f t="shared" si="1"/>
        <v>1888.228079228357</v>
      </c>
      <c r="AM27" s="4">
        <f t="shared" si="2"/>
        <v>1929.4463878815577</v>
      </c>
      <c r="AN27" s="4">
        <f t="shared" si="3"/>
        <v>41.218308653200666</v>
      </c>
      <c r="AQ27">
        <v>26</v>
      </c>
      <c r="AR27" s="4">
        <v>1929.4463878815577</v>
      </c>
      <c r="AS27" s="4">
        <v>41.218308653200666</v>
      </c>
      <c r="AT27" s="4">
        <f t="shared" si="4"/>
        <v>1970.6646965347584</v>
      </c>
      <c r="AU27" s="4">
        <f t="shared" si="5"/>
        <v>1888.228079228357</v>
      </c>
      <c r="AW27" s="4">
        <v>-588.24722193562729</v>
      </c>
      <c r="AX27">
        <f t="shared" si="6"/>
        <v>27</v>
      </c>
      <c r="AZ27" s="4">
        <v>-876.82121913334231</v>
      </c>
      <c r="BA27">
        <f t="shared" si="7"/>
        <v>27</v>
      </c>
    </row>
    <row r="28" spans="2:78" x14ac:dyDescent="0.35">
      <c r="B28">
        <v>275</v>
      </c>
      <c r="C28" s="4">
        <v>1904.7089803016331</v>
      </c>
      <c r="D28" s="4">
        <v>18.918085810772979</v>
      </c>
      <c r="E28" s="5">
        <v>1923.6270661124061</v>
      </c>
      <c r="F28" s="5">
        <v>1885.7908944908602</v>
      </c>
      <c r="J28">
        <v>275</v>
      </c>
      <c r="K28" s="4">
        <v>1940.0786573177297</v>
      </c>
      <c r="L28" s="4">
        <v>20.852174469506295</v>
      </c>
      <c r="M28" s="5">
        <v>1960.930831787236</v>
      </c>
      <c r="N28" s="5">
        <v>1919.2264828482234</v>
      </c>
      <c r="T28">
        <v>27</v>
      </c>
      <c r="U28" s="4">
        <v>1601.1838179519596</v>
      </c>
      <c r="V28" s="4">
        <v>24.88974241332653</v>
      </c>
      <c r="W28" s="5">
        <v>1626.0735603652861</v>
      </c>
      <c r="X28" s="5">
        <v>1576.294075538633</v>
      </c>
      <c r="AB28">
        <v>27</v>
      </c>
      <c r="AC28" s="4">
        <v>1605.5226295828065</v>
      </c>
      <c r="AD28" s="4">
        <v>27.434342802706112</v>
      </c>
      <c r="AE28" s="5">
        <v>1632.9569723855127</v>
      </c>
      <c r="AF28" s="5">
        <v>1578.0882867801004</v>
      </c>
      <c r="AJ28">
        <v>27</v>
      </c>
      <c r="AK28" s="4">
        <f t="shared" si="0"/>
        <v>1632.9569723855127</v>
      </c>
      <c r="AL28" s="4">
        <f t="shared" si="1"/>
        <v>1576.294075538633</v>
      </c>
      <c r="AM28" s="4">
        <f t="shared" si="2"/>
        <v>1604.6255239620727</v>
      </c>
      <c r="AN28" s="4">
        <f t="shared" si="3"/>
        <v>28.331448423439952</v>
      </c>
      <c r="AQ28">
        <v>27</v>
      </c>
      <c r="AR28" s="4">
        <v>1604.6255239620727</v>
      </c>
      <c r="AS28" s="4">
        <v>28.331448423439952</v>
      </c>
      <c r="AT28" s="4">
        <f t="shared" si="4"/>
        <v>1632.9569723855127</v>
      </c>
      <c r="AU28" s="4">
        <f t="shared" si="5"/>
        <v>1576.2940755386328</v>
      </c>
      <c r="AW28" s="4">
        <v>-587.94564959838272</v>
      </c>
      <c r="AX28">
        <f t="shared" si="6"/>
        <v>28</v>
      </c>
      <c r="AZ28" s="4">
        <v>-859.56823116853411</v>
      </c>
      <c r="BA28">
        <f t="shared" si="7"/>
        <v>28</v>
      </c>
    </row>
    <row r="29" spans="2:78" x14ac:dyDescent="0.35">
      <c r="B29">
        <v>276</v>
      </c>
      <c r="C29" s="4">
        <v>-618.8858138340338</v>
      </c>
      <c r="D29" s="4">
        <v>16.378202623010111</v>
      </c>
      <c r="E29" s="5">
        <v>-602.50761121102369</v>
      </c>
      <c r="F29" s="5">
        <v>-635.26401645704391</v>
      </c>
      <c r="J29">
        <v>276</v>
      </c>
      <c r="K29" s="4">
        <v>-841.51560459690472</v>
      </c>
      <c r="L29" s="4">
        <v>18.052626571629389</v>
      </c>
      <c r="M29" s="5">
        <v>-823.46297802527533</v>
      </c>
      <c r="N29" s="5">
        <v>-859.56823116853411</v>
      </c>
      <c r="T29">
        <v>28</v>
      </c>
      <c r="U29" s="4">
        <v>1864.8542718486196</v>
      </c>
      <c r="V29" s="4">
        <v>33.055677000844369</v>
      </c>
      <c r="W29" s="5">
        <v>1897.9099488494639</v>
      </c>
      <c r="X29" s="5">
        <v>1831.7985948477753</v>
      </c>
      <c r="AB29">
        <v>28</v>
      </c>
      <c r="AC29" s="4">
        <v>1896.1494066310509</v>
      </c>
      <c r="AD29" s="4">
        <v>36.435120916765214</v>
      </c>
      <c r="AE29" s="5">
        <v>1932.5845275478162</v>
      </c>
      <c r="AF29" s="5">
        <v>1859.7142857142856</v>
      </c>
      <c r="AJ29">
        <v>28</v>
      </c>
      <c r="AK29" s="4">
        <f t="shared" si="0"/>
        <v>1932.5845275478162</v>
      </c>
      <c r="AL29" s="4">
        <f t="shared" si="1"/>
        <v>1831.7985948477753</v>
      </c>
      <c r="AM29" s="4">
        <f t="shared" si="2"/>
        <v>1882.1915611977956</v>
      </c>
      <c r="AN29" s="4">
        <f t="shared" si="3"/>
        <v>50.392966350020515</v>
      </c>
      <c r="AQ29">
        <v>28</v>
      </c>
      <c r="AR29" s="4">
        <v>1882.1915611977956</v>
      </c>
      <c r="AS29" s="4">
        <v>50.392966350020515</v>
      </c>
      <c r="AT29" s="4">
        <f t="shared" si="4"/>
        <v>1932.5845275478162</v>
      </c>
      <c r="AU29" s="4">
        <f t="shared" si="5"/>
        <v>1831.7985948477751</v>
      </c>
      <c r="AW29" s="4">
        <v>-567.79124412106739</v>
      </c>
      <c r="AX29">
        <f t="shared" si="6"/>
        <v>29</v>
      </c>
      <c r="AZ29" s="4">
        <v>-845.79277117130096</v>
      </c>
      <c r="BA29">
        <f t="shared" si="7"/>
        <v>29</v>
      </c>
    </row>
    <row r="30" spans="2:78" x14ac:dyDescent="0.35">
      <c r="B30">
        <v>277</v>
      </c>
      <c r="C30" s="4">
        <v>-605.5067424978497</v>
      </c>
      <c r="D30" s="4">
        <v>17.259520562222406</v>
      </c>
      <c r="E30" s="5">
        <v>-588.24722193562729</v>
      </c>
      <c r="F30" s="5">
        <v>-622.76626306007211</v>
      </c>
      <c r="J30">
        <v>277</v>
      </c>
      <c r="K30" s="4">
        <v>-826.76872520685492</v>
      </c>
      <c r="L30" s="4">
        <v>19.024045964446032</v>
      </c>
      <c r="M30" s="5">
        <v>-807.74467924240889</v>
      </c>
      <c r="N30" s="5">
        <v>-845.79277117130096</v>
      </c>
      <c r="T30">
        <v>29</v>
      </c>
      <c r="U30" s="4">
        <v>1902.6587007055177</v>
      </c>
      <c r="V30" s="4">
        <v>19.305594684003808</v>
      </c>
      <c r="W30" s="5">
        <v>1921.9642953895216</v>
      </c>
      <c r="X30" s="5">
        <v>1883.3531060215139</v>
      </c>
      <c r="AB30">
        <v>29</v>
      </c>
      <c r="AC30" s="4">
        <v>1937.8187675869663</v>
      </c>
      <c r="AD30" s="4">
        <v>21.279300274617597</v>
      </c>
      <c r="AE30" s="5">
        <v>1959.0980678615838</v>
      </c>
      <c r="AF30" s="5">
        <v>1916.5394673123487</v>
      </c>
      <c r="AJ30">
        <v>29</v>
      </c>
      <c r="AK30" s="4">
        <f t="shared" si="0"/>
        <v>1959.0980678615838</v>
      </c>
      <c r="AL30" s="4">
        <f t="shared" si="1"/>
        <v>1883.3531060215139</v>
      </c>
      <c r="AM30" s="4">
        <f t="shared" si="2"/>
        <v>1921.225586941549</v>
      </c>
      <c r="AN30" s="4">
        <f t="shared" si="3"/>
        <v>37.872480920034832</v>
      </c>
      <c r="AQ30">
        <v>29</v>
      </c>
      <c r="AR30" s="4">
        <v>1921.225586941549</v>
      </c>
      <c r="AS30" s="4">
        <v>37.872480920034832</v>
      </c>
      <c r="AT30" s="4">
        <f t="shared" si="4"/>
        <v>1959.0980678615838</v>
      </c>
      <c r="AU30" s="4">
        <f t="shared" si="5"/>
        <v>1883.3531060215141</v>
      </c>
      <c r="AW30" s="4">
        <v>-556.16101798108048</v>
      </c>
      <c r="AX30">
        <f t="shared" si="6"/>
        <v>30</v>
      </c>
      <c r="AZ30" s="4">
        <v>-824.04204485988021</v>
      </c>
      <c r="BA30">
        <f t="shared" si="7"/>
        <v>30</v>
      </c>
    </row>
    <row r="31" spans="2:78" x14ac:dyDescent="0.35">
      <c r="B31">
        <v>278</v>
      </c>
      <c r="C31" s="4">
        <v>-585.41210617190745</v>
      </c>
      <c r="D31" s="4">
        <v>17.62086205084006</v>
      </c>
      <c r="E31" s="5">
        <v>-567.79124412106739</v>
      </c>
      <c r="F31" s="5">
        <v>-603.03296822274751</v>
      </c>
      <c r="J31">
        <v>278</v>
      </c>
      <c r="K31" s="4">
        <v>-804.61971569495108</v>
      </c>
      <c r="L31" s="4">
        <v>19.422329164929124</v>
      </c>
      <c r="M31" s="5">
        <v>-785.19738653002196</v>
      </c>
      <c r="N31" s="5">
        <v>-824.04204485988021</v>
      </c>
      <c r="T31">
        <v>30</v>
      </c>
      <c r="U31" s="4">
        <v>1909.7255903103462</v>
      </c>
      <c r="V31" s="4">
        <v>17.223561969140341</v>
      </c>
      <c r="W31" s="5">
        <v>1926.9491522794865</v>
      </c>
      <c r="X31" s="5">
        <v>1892.5020283412059</v>
      </c>
      <c r="AB31">
        <v>30</v>
      </c>
      <c r="AC31" s="4">
        <v>1945.6081399616655</v>
      </c>
      <c r="AD31" s="4">
        <v>18.984411148106183</v>
      </c>
      <c r="AE31" s="5">
        <v>1964.5925511097716</v>
      </c>
      <c r="AF31" s="5">
        <v>1926.6237288135594</v>
      </c>
      <c r="AJ31">
        <v>30</v>
      </c>
      <c r="AK31" s="4">
        <f t="shared" si="0"/>
        <v>1964.5925511097716</v>
      </c>
      <c r="AL31" s="4">
        <f t="shared" si="1"/>
        <v>1892.5020283412059</v>
      </c>
      <c r="AM31" s="4">
        <f t="shared" si="2"/>
        <v>1928.5472897254888</v>
      </c>
      <c r="AN31" s="4">
        <f t="shared" si="3"/>
        <v>36.045261384282867</v>
      </c>
      <c r="AQ31">
        <v>30</v>
      </c>
      <c r="AR31" s="4">
        <v>1928.5472897254888</v>
      </c>
      <c r="AS31" s="4">
        <v>36.045261384282867</v>
      </c>
      <c r="AT31" s="4">
        <f t="shared" si="4"/>
        <v>1964.5925511097716</v>
      </c>
      <c r="AU31" s="4">
        <f t="shared" si="5"/>
        <v>1892.5020283412059</v>
      </c>
      <c r="AW31" s="4">
        <v>-539.90065690547272</v>
      </c>
      <c r="AX31">
        <f t="shared" si="6"/>
        <v>31</v>
      </c>
      <c r="AZ31" s="4">
        <v>-809.31847627984189</v>
      </c>
      <c r="BA31">
        <f t="shared" si="7"/>
        <v>31</v>
      </c>
    </row>
    <row r="32" spans="2:78" x14ac:dyDescent="0.35">
      <c r="B32">
        <v>279</v>
      </c>
      <c r="C32" s="4">
        <v>-572.91803177235806</v>
      </c>
      <c r="D32" s="4">
        <v>16.757013791277586</v>
      </c>
      <c r="E32" s="5">
        <v>-556.16101798108048</v>
      </c>
      <c r="F32" s="5">
        <v>-589.67504556363565</v>
      </c>
      <c r="J32">
        <v>279</v>
      </c>
      <c r="K32" s="4">
        <v>-790.84831081708307</v>
      </c>
      <c r="L32" s="4">
        <v>18.470165462758814</v>
      </c>
      <c r="M32" s="5">
        <v>-772.37814535432426</v>
      </c>
      <c r="N32" s="5">
        <v>-809.31847627984189</v>
      </c>
      <c r="T32">
        <v>31</v>
      </c>
      <c r="U32" s="4">
        <v>1618.6795155173118</v>
      </c>
      <c r="V32" s="4">
        <v>26.934032604685115</v>
      </c>
      <c r="W32" s="5">
        <v>1645.6135481219969</v>
      </c>
      <c r="X32" s="5">
        <v>1591.7454829126266</v>
      </c>
      <c r="AB32">
        <v>31</v>
      </c>
      <c r="AC32" s="4">
        <v>1624.8069980832756</v>
      </c>
      <c r="AD32" s="4">
        <v>29.687630802501246</v>
      </c>
      <c r="AE32" s="5">
        <v>1654.4946288857768</v>
      </c>
      <c r="AF32" s="5">
        <v>1595.1193672807744</v>
      </c>
      <c r="AJ32">
        <v>31</v>
      </c>
      <c r="AK32" s="4">
        <f t="shared" si="0"/>
        <v>1654.4946288857768</v>
      </c>
      <c r="AL32" s="4">
        <f t="shared" si="1"/>
        <v>1591.7454829126266</v>
      </c>
      <c r="AM32" s="4">
        <f t="shared" si="2"/>
        <v>1623.1200558992018</v>
      </c>
      <c r="AN32" s="4">
        <f t="shared" si="3"/>
        <v>31.374572986575004</v>
      </c>
      <c r="AQ32">
        <v>31</v>
      </c>
      <c r="AR32" s="4">
        <v>1623.1200558992018</v>
      </c>
      <c r="AS32" s="4">
        <v>31.374572986575004</v>
      </c>
      <c r="AT32" s="4">
        <f t="shared" si="4"/>
        <v>1654.4946288857768</v>
      </c>
      <c r="AU32" s="4">
        <f t="shared" si="5"/>
        <v>1591.7454829126268</v>
      </c>
      <c r="AW32" s="4">
        <v>-424.56703200865422</v>
      </c>
      <c r="AX32">
        <f t="shared" si="6"/>
        <v>32</v>
      </c>
      <c r="AZ32" s="4">
        <v>-729.07004038582136</v>
      </c>
      <c r="BA32">
        <f t="shared" si="7"/>
        <v>32</v>
      </c>
    </row>
    <row r="33" spans="2:65" x14ac:dyDescent="0.35">
      <c r="B33">
        <v>280</v>
      </c>
      <c r="C33" s="4">
        <v>1683.4076874996131</v>
      </c>
      <c r="D33" s="4">
        <v>28.260442729862405</v>
      </c>
      <c r="E33" s="5">
        <v>1711.6681302294755</v>
      </c>
      <c r="F33" s="5">
        <v>1655.1472447697506</v>
      </c>
      <c r="J33">
        <v>280</v>
      </c>
      <c r="K33" s="4">
        <v>1696.152648418499</v>
      </c>
      <c r="L33" s="4">
        <v>31.149646337527884</v>
      </c>
      <c r="M33" s="5">
        <v>1727.3022947560269</v>
      </c>
      <c r="N33" s="5">
        <v>1665.0030020809711</v>
      </c>
      <c r="T33">
        <v>32</v>
      </c>
      <c r="U33" s="4">
        <v>1627.3930590106438</v>
      </c>
      <c r="V33" s="4">
        <v>31.200119967796127</v>
      </c>
      <c r="W33" s="5">
        <v>1658.5931789784399</v>
      </c>
      <c r="X33" s="5">
        <v>1596.1929390428477</v>
      </c>
      <c r="AB33">
        <v>32</v>
      </c>
      <c r="AC33" s="4">
        <v>1634.4113698462543</v>
      </c>
      <c r="AD33" s="4">
        <v>34.389861191322609</v>
      </c>
      <c r="AE33" s="5">
        <v>1668.8012310375768</v>
      </c>
      <c r="AF33" s="5">
        <v>1600.0215086549317</v>
      </c>
      <c r="AJ33">
        <v>32</v>
      </c>
      <c r="AK33" s="4">
        <f t="shared" si="0"/>
        <v>1668.8012310375768</v>
      </c>
      <c r="AL33" s="4">
        <f t="shared" si="1"/>
        <v>1596.1929390428477</v>
      </c>
      <c r="AM33" s="4">
        <f t="shared" si="2"/>
        <v>1632.4970850402124</v>
      </c>
      <c r="AN33" s="4">
        <f t="shared" si="3"/>
        <v>36.304145997364458</v>
      </c>
      <c r="AQ33">
        <v>32</v>
      </c>
      <c r="AR33" s="4">
        <v>1632.4970850402124</v>
      </c>
      <c r="AS33" s="4">
        <v>36.304145997364458</v>
      </c>
      <c r="AT33" s="4">
        <f t="shared" si="4"/>
        <v>1668.8012310375768</v>
      </c>
      <c r="AU33" s="4">
        <f t="shared" si="5"/>
        <v>1596.1929390428479</v>
      </c>
      <c r="AW33" s="4">
        <v>-339.44937584081617</v>
      </c>
      <c r="AX33">
        <f t="shared" si="6"/>
        <v>33</v>
      </c>
      <c r="AZ33" s="4">
        <v>-667.10304458068913</v>
      </c>
      <c r="BA33">
        <f t="shared" si="7"/>
        <v>33</v>
      </c>
    </row>
    <row r="34" spans="2:65" x14ac:dyDescent="0.35">
      <c r="B34">
        <v>281</v>
      </c>
      <c r="C34" s="4">
        <v>1697.0991106957861</v>
      </c>
      <c r="D34" s="4">
        <v>29.846703493338453</v>
      </c>
      <c r="E34" s="5">
        <v>1726.9458141891246</v>
      </c>
      <c r="F34" s="5">
        <v>1667.2524072024476</v>
      </c>
      <c r="J34">
        <v>281</v>
      </c>
      <c r="K34" s="4">
        <v>1711.2438129304956</v>
      </c>
      <c r="L34" s="4">
        <v>32.898078315529517</v>
      </c>
      <c r="M34" s="5">
        <v>1744.1418912460251</v>
      </c>
      <c r="N34" s="5">
        <v>1678.345734614966</v>
      </c>
      <c r="T34">
        <v>33</v>
      </c>
      <c r="U34" s="4">
        <v>1659.3655886790914</v>
      </c>
      <c r="V34" s="4">
        <v>34.357243378200508</v>
      </c>
      <c r="W34" s="5">
        <v>1693.722832057292</v>
      </c>
      <c r="X34" s="5">
        <v>1625.0083453008908</v>
      </c>
      <c r="AB34">
        <v>33</v>
      </c>
      <c r="AC34" s="4">
        <v>1669.6526079686798</v>
      </c>
      <c r="AD34" s="4">
        <v>37.869752805833969</v>
      </c>
      <c r="AE34" s="5">
        <v>1707.5223607745138</v>
      </c>
      <c r="AF34" s="5">
        <v>1631.7828551628459</v>
      </c>
      <c r="AJ34">
        <v>33</v>
      </c>
      <c r="AK34" s="4">
        <f t="shared" si="0"/>
        <v>1707.5223607745138</v>
      </c>
      <c r="AL34" s="4">
        <f t="shared" si="1"/>
        <v>1625.0083453008908</v>
      </c>
      <c r="AM34" s="4">
        <f t="shared" si="2"/>
        <v>1666.2653530377024</v>
      </c>
      <c r="AN34" s="4">
        <f t="shared" si="3"/>
        <v>41.257007736811374</v>
      </c>
      <c r="AQ34">
        <v>33</v>
      </c>
      <c r="AR34" s="4">
        <v>1666.2653530377024</v>
      </c>
      <c r="AS34" s="4">
        <v>41.257007736811374</v>
      </c>
      <c r="AT34" s="4">
        <f t="shared" si="4"/>
        <v>1707.5223607745138</v>
      </c>
      <c r="AU34" s="4">
        <f t="shared" si="5"/>
        <v>1625.0083453008911</v>
      </c>
      <c r="AW34" s="4">
        <v>-334.62665515014805</v>
      </c>
      <c r="AX34">
        <f t="shared" si="6"/>
        <v>34</v>
      </c>
      <c r="AZ34" s="4">
        <v>-640.65552611621297</v>
      </c>
      <c r="BA34">
        <f t="shared" si="7"/>
        <v>34</v>
      </c>
    </row>
    <row r="35" spans="2:65" x14ac:dyDescent="0.35">
      <c r="B35">
        <v>282</v>
      </c>
      <c r="C35" s="4">
        <v>1907.1557365382116</v>
      </c>
      <c r="D35" s="4">
        <v>25.716286549940875</v>
      </c>
      <c r="E35" s="5">
        <v>1932.8720230881524</v>
      </c>
      <c r="F35" s="5">
        <v>1881.4394499882708</v>
      </c>
      <c r="J35">
        <v>282</v>
      </c>
      <c r="K35" s="4">
        <v>1942.7755574396456</v>
      </c>
      <c r="L35" s="4">
        <v>28.345388598555829</v>
      </c>
      <c r="M35" s="5">
        <v>1971.1209460382015</v>
      </c>
      <c r="N35" s="5">
        <v>1914.4301688410897</v>
      </c>
      <c r="T35">
        <v>34</v>
      </c>
      <c r="U35" s="4">
        <v>1685.1631662656498</v>
      </c>
      <c r="V35" s="4">
        <v>34.807067349284182</v>
      </c>
      <c r="W35" s="5">
        <v>1719.9702336149339</v>
      </c>
      <c r="X35" s="5">
        <v>1650.3560989163657</v>
      </c>
      <c r="AB35">
        <v>34</v>
      </c>
      <c r="AC35" s="4">
        <v>1698.0875983850576</v>
      </c>
      <c r="AD35" s="4">
        <v>38.365564486752589</v>
      </c>
      <c r="AE35" s="5">
        <v>1736.4531628718103</v>
      </c>
      <c r="AF35" s="5">
        <v>1659.722033898305</v>
      </c>
      <c r="AJ35">
        <v>34</v>
      </c>
      <c r="AK35" s="4">
        <f t="shared" si="0"/>
        <v>1736.4531628718103</v>
      </c>
      <c r="AL35" s="4">
        <f t="shared" si="1"/>
        <v>1650.3560989163657</v>
      </c>
      <c r="AM35" s="4">
        <f t="shared" si="2"/>
        <v>1693.4046308940879</v>
      </c>
      <c r="AN35" s="4">
        <f t="shared" si="3"/>
        <v>43.048531977722405</v>
      </c>
      <c r="AQ35">
        <v>34</v>
      </c>
      <c r="AR35" s="4">
        <v>1693.4046308940879</v>
      </c>
      <c r="AS35" s="4">
        <v>43.048531977722405</v>
      </c>
      <c r="AT35" s="4">
        <f t="shared" si="4"/>
        <v>1736.4531628718103</v>
      </c>
      <c r="AU35" s="4">
        <f t="shared" si="5"/>
        <v>1650.3560989163655</v>
      </c>
      <c r="AW35" s="4">
        <v>-286.45013486124117</v>
      </c>
      <c r="AX35">
        <f t="shared" si="6"/>
        <v>35</v>
      </c>
      <c r="AZ35" s="4">
        <v>-599.22615012106507</v>
      </c>
      <c r="BA35">
        <f t="shared" si="7"/>
        <v>35</v>
      </c>
    </row>
    <row r="36" spans="2:65" x14ac:dyDescent="0.35">
      <c r="B36">
        <v>283</v>
      </c>
      <c r="C36" s="4">
        <v>726.77805764077561</v>
      </c>
      <c r="D36" s="4">
        <v>74.286502684989273</v>
      </c>
      <c r="E36" s="5">
        <v>801.06456032576489</v>
      </c>
      <c r="F36" s="5">
        <v>652.49155495578634</v>
      </c>
      <c r="J36">
        <v>283</v>
      </c>
      <c r="K36" s="4">
        <v>641.72208160309924</v>
      </c>
      <c r="L36" s="4">
        <v>81.881176045556458</v>
      </c>
      <c r="M36" s="5">
        <v>723.6032576486557</v>
      </c>
      <c r="N36" s="5">
        <v>559.84090555754278</v>
      </c>
      <c r="T36">
        <v>35</v>
      </c>
      <c r="U36" s="4">
        <v>1718.6451286652257</v>
      </c>
      <c r="V36" s="4">
        <v>36.166618183804474</v>
      </c>
      <c r="W36" s="5">
        <v>1754.8117468490302</v>
      </c>
      <c r="X36" s="5">
        <v>1682.4785104814212</v>
      </c>
      <c r="AB36">
        <v>35</v>
      </c>
      <c r="AC36" s="4">
        <v>1734.9925859467396</v>
      </c>
      <c r="AD36" s="4">
        <v>39.864108868311348</v>
      </c>
      <c r="AE36" s="5">
        <v>1774.856694815051</v>
      </c>
      <c r="AF36" s="5">
        <v>1695.1284770784282</v>
      </c>
      <c r="AJ36">
        <v>35</v>
      </c>
      <c r="AK36" s="4">
        <f t="shared" si="0"/>
        <v>1774.856694815051</v>
      </c>
      <c r="AL36" s="4">
        <f t="shared" si="1"/>
        <v>1682.4785104814212</v>
      </c>
      <c r="AM36" s="4">
        <f t="shared" si="2"/>
        <v>1728.667602648236</v>
      </c>
      <c r="AN36" s="4">
        <f t="shared" si="3"/>
        <v>46.189092166815044</v>
      </c>
      <c r="AQ36">
        <v>35</v>
      </c>
      <c r="AR36" s="4">
        <v>1728.667602648236</v>
      </c>
      <c r="AS36" s="4">
        <v>46.189092166815044</v>
      </c>
      <c r="AT36" s="4">
        <f t="shared" si="4"/>
        <v>1774.856694815051</v>
      </c>
      <c r="AU36" s="4">
        <f t="shared" si="5"/>
        <v>1682.4785104814209</v>
      </c>
      <c r="AW36" s="4">
        <v>-265.07276371290345</v>
      </c>
      <c r="AX36">
        <f t="shared" si="6"/>
        <v>36</v>
      </c>
      <c r="AZ36" s="4">
        <v>-575.29655073157983</v>
      </c>
      <c r="BA36">
        <f t="shared" si="7"/>
        <v>36</v>
      </c>
    </row>
    <row r="37" spans="2:65" x14ac:dyDescent="0.35">
      <c r="B37">
        <v>284</v>
      </c>
      <c r="C37" s="4">
        <v>1293.5925662336699</v>
      </c>
      <c r="D37" s="4">
        <v>74.534046284917622</v>
      </c>
      <c r="E37" s="5">
        <v>1368.1266125185875</v>
      </c>
      <c r="F37" s="5">
        <v>1219.0585199487523</v>
      </c>
      <c r="J37">
        <v>284</v>
      </c>
      <c r="K37" s="4">
        <v>1266.4848162290282</v>
      </c>
      <c r="L37" s="4">
        <v>82.154027241292852</v>
      </c>
      <c r="M37" s="5">
        <v>1348.638843470321</v>
      </c>
      <c r="N37" s="5">
        <v>1184.3307889877353</v>
      </c>
      <c r="T37">
        <v>36</v>
      </c>
      <c r="U37" s="4">
        <v>1737.924701276457</v>
      </c>
      <c r="V37" s="4">
        <v>38.217846197665182</v>
      </c>
      <c r="W37" s="5">
        <v>1776.1425474741222</v>
      </c>
      <c r="X37" s="5">
        <v>1699.7068550787917</v>
      </c>
      <c r="AB37">
        <v>36</v>
      </c>
      <c r="AC37" s="4">
        <v>1756.2432037845113</v>
      </c>
      <c r="AD37" s="4">
        <v>42.125043978215814</v>
      </c>
      <c r="AE37" s="5">
        <v>1798.3682477627272</v>
      </c>
      <c r="AF37" s="5">
        <v>1714.1181598062954</v>
      </c>
      <c r="AJ37">
        <v>36</v>
      </c>
      <c r="AK37" s="4">
        <f t="shared" si="0"/>
        <v>1798.3682477627272</v>
      </c>
      <c r="AL37" s="4">
        <f t="shared" si="1"/>
        <v>1699.7068550787917</v>
      </c>
      <c r="AM37" s="4">
        <f t="shared" si="2"/>
        <v>1749.0375514207594</v>
      </c>
      <c r="AN37" s="4">
        <f t="shared" si="3"/>
        <v>49.330696341967723</v>
      </c>
      <c r="AQ37">
        <v>36</v>
      </c>
      <c r="AR37" s="4">
        <v>1749.0375514207594</v>
      </c>
      <c r="AS37" s="4">
        <v>49.330696341967723</v>
      </c>
      <c r="AT37" s="4">
        <f t="shared" si="4"/>
        <v>1798.3682477627272</v>
      </c>
      <c r="AU37" s="4">
        <f t="shared" si="5"/>
        <v>1699.7068550787917</v>
      </c>
      <c r="AW37" s="4">
        <v>-161.58842422158659</v>
      </c>
      <c r="AX37">
        <f t="shared" si="6"/>
        <v>37</v>
      </c>
      <c r="AZ37" s="4">
        <v>-507.25566295912267</v>
      </c>
      <c r="BA37">
        <f t="shared" si="7"/>
        <v>37</v>
      </c>
    </row>
    <row r="38" spans="2:65" x14ac:dyDescent="0.35">
      <c r="B38">
        <v>285</v>
      </c>
      <c r="C38" s="4">
        <v>1906.7392673915599</v>
      </c>
      <c r="D38" s="4">
        <v>20.998971092590338</v>
      </c>
      <c r="E38" s="5">
        <v>1927.7382384841503</v>
      </c>
      <c r="F38" s="5">
        <v>1885.7402962989695</v>
      </c>
      <c r="J38">
        <v>285</v>
      </c>
      <c r="K38" s="4">
        <v>1942.3165106103831</v>
      </c>
      <c r="L38" s="4">
        <v>23.145798855265987</v>
      </c>
      <c r="M38" s="5">
        <v>1965.4623094656492</v>
      </c>
      <c r="N38" s="5">
        <v>1919.1707117551171</v>
      </c>
      <c r="T38">
        <v>37</v>
      </c>
      <c r="U38" s="4">
        <v>1714.597104522654</v>
      </c>
      <c r="V38" s="4">
        <v>39.861934966146663</v>
      </c>
      <c r="W38" s="5">
        <v>1754.4590394888007</v>
      </c>
      <c r="X38" s="5">
        <v>1674.7351695565073</v>
      </c>
      <c r="AB38">
        <v>37</v>
      </c>
      <c r="AC38" s="4">
        <v>1730.5307124505525</v>
      </c>
      <c r="AD38" s="4">
        <v>43.937216001677626</v>
      </c>
      <c r="AE38" s="5">
        <v>1774.4679284522301</v>
      </c>
      <c r="AF38" s="5">
        <v>1686.5934964488749</v>
      </c>
      <c r="AJ38">
        <v>37</v>
      </c>
      <c r="AK38" s="4">
        <f t="shared" si="0"/>
        <v>1774.4679284522301</v>
      </c>
      <c r="AL38" s="4">
        <f t="shared" si="1"/>
        <v>1674.7351695565073</v>
      </c>
      <c r="AM38" s="4">
        <f t="shared" si="2"/>
        <v>1724.6015490043687</v>
      </c>
      <c r="AN38" s="4">
        <f t="shared" si="3"/>
        <v>49.866379447861391</v>
      </c>
      <c r="AQ38">
        <v>37</v>
      </c>
      <c r="AR38" s="4">
        <v>1724.6015490043687</v>
      </c>
      <c r="AS38" s="4">
        <v>49.866379447861391</v>
      </c>
      <c r="AT38" s="4">
        <f t="shared" si="4"/>
        <v>1774.4679284522301</v>
      </c>
      <c r="AU38" s="4">
        <f t="shared" si="5"/>
        <v>1674.7351695565073</v>
      </c>
      <c r="AW38" s="4">
        <v>-65.074204180551988</v>
      </c>
      <c r="AX38">
        <f t="shared" si="6"/>
        <v>38</v>
      </c>
      <c r="AZ38" s="4">
        <v>-365.88958837772407</v>
      </c>
      <c r="BA38">
        <f t="shared" si="7"/>
        <v>38</v>
      </c>
    </row>
    <row r="39" spans="2:65" x14ac:dyDescent="0.35">
      <c r="B39">
        <v>286</v>
      </c>
      <c r="C39" s="4">
        <v>1919.649810937761</v>
      </c>
      <c r="D39" s="4">
        <v>14.02442522579544</v>
      </c>
      <c r="E39" s="5">
        <v>1933.6742361635565</v>
      </c>
      <c r="F39" s="5">
        <v>1905.6253857119655</v>
      </c>
      <c r="J39">
        <v>286</v>
      </c>
      <c r="K39" s="4">
        <v>1956.5469623175131</v>
      </c>
      <c r="L39" s="4">
        <v>15.458210971656591</v>
      </c>
      <c r="M39" s="5">
        <v>1972.0051732891698</v>
      </c>
      <c r="N39" s="5">
        <v>1941.0887513458565</v>
      </c>
      <c r="T39">
        <v>38</v>
      </c>
      <c r="U39" s="4">
        <v>1724.1339749602382</v>
      </c>
      <c r="V39" s="4">
        <v>49.441803452998016</v>
      </c>
      <c r="W39" s="5">
        <v>1773.5757784132363</v>
      </c>
      <c r="X39" s="5">
        <v>1674.6921715072401</v>
      </c>
      <c r="AB39">
        <v>38</v>
      </c>
      <c r="AC39" s="4">
        <v>1741.0425839076711</v>
      </c>
      <c r="AD39" s="4">
        <v>54.496481409438616</v>
      </c>
      <c r="AE39" s="5">
        <v>1795.5390653171098</v>
      </c>
      <c r="AF39" s="5">
        <v>1686.5461024982324</v>
      </c>
      <c r="AJ39">
        <v>38</v>
      </c>
      <c r="AK39" s="4">
        <f t="shared" si="0"/>
        <v>1795.5390653171098</v>
      </c>
      <c r="AL39" s="4">
        <f t="shared" si="1"/>
        <v>1674.6921715072401</v>
      </c>
      <c r="AM39" s="4">
        <f t="shared" si="2"/>
        <v>1735.1156184121751</v>
      </c>
      <c r="AN39" s="4">
        <f t="shared" si="3"/>
        <v>60.423446904934735</v>
      </c>
      <c r="AQ39">
        <v>38</v>
      </c>
      <c r="AR39" s="4">
        <v>1735.1156184121751</v>
      </c>
      <c r="AS39" s="4">
        <v>60.423446904934735</v>
      </c>
      <c r="AT39" s="4">
        <f t="shared" si="4"/>
        <v>1795.5390653171098</v>
      </c>
      <c r="AU39" s="4">
        <f t="shared" si="5"/>
        <v>1674.6921715072403</v>
      </c>
      <c r="AW39" s="4">
        <v>-22.621724291189139</v>
      </c>
      <c r="AX39">
        <f t="shared" si="6"/>
        <v>39</v>
      </c>
      <c r="AZ39" s="4">
        <v>-365.64345926407486</v>
      </c>
      <c r="BA39">
        <f t="shared" si="7"/>
        <v>39</v>
      </c>
    </row>
    <row r="40" spans="2:65" x14ac:dyDescent="0.35">
      <c r="C40" s="4"/>
      <c r="D40" s="4"/>
      <c r="K40" s="4"/>
      <c r="L40" s="4"/>
      <c r="T40">
        <v>39</v>
      </c>
      <c r="U40" s="4">
        <v>1584.6486684882345</v>
      </c>
      <c r="V40" s="4">
        <v>17.76813818219722</v>
      </c>
      <c r="W40" s="5">
        <v>1602.4168066704317</v>
      </c>
      <c r="X40" s="5">
        <v>1566.8805303060374</v>
      </c>
      <c r="AB40">
        <v>39</v>
      </c>
      <c r="AC40" s="4">
        <v>1587.2970107255005</v>
      </c>
      <c r="AD40" s="4">
        <v>19.584662057219703</v>
      </c>
      <c r="AE40" s="5">
        <v>1606.8816727827202</v>
      </c>
      <c r="AF40" s="5">
        <v>1567.7123486682808</v>
      </c>
      <c r="AJ40">
        <v>39</v>
      </c>
      <c r="AK40" s="4">
        <f t="shared" si="0"/>
        <v>1606.8816727827202</v>
      </c>
      <c r="AL40" s="4">
        <f t="shared" si="1"/>
        <v>1566.8805303060374</v>
      </c>
      <c r="AM40" s="4">
        <f t="shared" si="2"/>
        <v>1586.8811015443789</v>
      </c>
      <c r="AN40" s="4">
        <f t="shared" si="3"/>
        <v>20.000571238341308</v>
      </c>
      <c r="AQ40">
        <v>39</v>
      </c>
      <c r="AR40" s="4">
        <v>1586.8811015443789</v>
      </c>
      <c r="AS40" s="4">
        <v>20.000571238341308</v>
      </c>
      <c r="AT40" s="4">
        <f t="shared" si="4"/>
        <v>1606.8816727827202</v>
      </c>
      <c r="AU40" s="4">
        <f t="shared" si="5"/>
        <v>1566.8805303060376</v>
      </c>
      <c r="AW40" s="4">
        <v>12.931177619938126</v>
      </c>
      <c r="AX40">
        <f t="shared" si="6"/>
        <v>40</v>
      </c>
      <c r="AZ40" s="4">
        <v>-326.93738488940471</v>
      </c>
      <c r="BA40">
        <f t="shared" si="7"/>
        <v>40</v>
      </c>
      <c r="BI40" t="s">
        <v>130</v>
      </c>
    </row>
    <row r="41" spans="2:65" x14ac:dyDescent="0.35">
      <c r="C41" s="4"/>
      <c r="D41" s="4"/>
      <c r="K41" s="4"/>
      <c r="L41" s="4"/>
      <c r="T41">
        <v>40</v>
      </c>
      <c r="U41" s="4">
        <v>1601.7327025814607</v>
      </c>
      <c r="V41" s="4">
        <v>31.042297628184599</v>
      </c>
      <c r="W41" s="5">
        <v>1632.7750002096452</v>
      </c>
      <c r="X41" s="5">
        <v>1570.6904049532761</v>
      </c>
      <c r="AB41">
        <v>40</v>
      </c>
      <c r="AC41" s="4">
        <v>1606.1276293788997</v>
      </c>
      <c r="AD41" s="4">
        <v>34.215903900205376</v>
      </c>
      <c r="AE41" s="5">
        <v>1640.343533279105</v>
      </c>
      <c r="AF41" s="5">
        <v>1571.9117254786943</v>
      </c>
      <c r="AJ41">
        <v>40</v>
      </c>
      <c r="AK41" s="4">
        <f t="shared" si="0"/>
        <v>1640.343533279105</v>
      </c>
      <c r="AL41" s="4">
        <f t="shared" si="1"/>
        <v>1570.6904049532761</v>
      </c>
      <c r="AM41" s="4">
        <f t="shared" si="2"/>
        <v>1605.5169691161905</v>
      </c>
      <c r="AN41" s="4">
        <f t="shared" si="3"/>
        <v>34.826564162914565</v>
      </c>
      <c r="AQ41">
        <v>40</v>
      </c>
      <c r="AR41" s="4">
        <v>1605.5169691161905</v>
      </c>
      <c r="AS41" s="4">
        <v>34.826564162914565</v>
      </c>
      <c r="AT41" s="4">
        <f t="shared" si="4"/>
        <v>1640.343533279105</v>
      </c>
      <c r="AU41" s="4">
        <f t="shared" si="5"/>
        <v>1570.6904049532759</v>
      </c>
      <c r="AW41" s="4">
        <v>22.52481781817869</v>
      </c>
      <c r="AX41">
        <f t="shared" si="6"/>
        <v>41</v>
      </c>
      <c r="AZ41" s="4">
        <v>-261.76313258484561</v>
      </c>
      <c r="BA41">
        <f t="shared" si="7"/>
        <v>41</v>
      </c>
      <c r="BG41" t="s">
        <v>131</v>
      </c>
      <c r="BH41" t="s">
        <v>132</v>
      </c>
      <c r="BI41" t="s">
        <v>133</v>
      </c>
      <c r="BJ41" t="s">
        <v>134</v>
      </c>
      <c r="BK41" t="s">
        <v>126</v>
      </c>
      <c r="BL41" t="s">
        <v>135</v>
      </c>
      <c r="BM41" t="s">
        <v>136</v>
      </c>
    </row>
    <row r="42" spans="2:65" x14ac:dyDescent="0.35">
      <c r="C42" s="4"/>
      <c r="D42" s="4"/>
      <c r="K42" s="4"/>
      <c r="L42" s="4"/>
      <c r="T42">
        <v>41</v>
      </c>
      <c r="U42" s="4">
        <v>1611.4067941764201</v>
      </c>
      <c r="V42" s="4">
        <v>34.277295417622497</v>
      </c>
      <c r="W42" s="5">
        <v>1645.6840895940427</v>
      </c>
      <c r="X42" s="5">
        <v>1577.1294987587976</v>
      </c>
      <c r="AB42">
        <v>41</v>
      </c>
      <c r="AC42" s="4">
        <v>1616.7907507850414</v>
      </c>
      <c r="AD42" s="4">
        <v>37.781631373299604</v>
      </c>
      <c r="AE42" s="5">
        <v>1654.572382158341</v>
      </c>
      <c r="AF42" s="5">
        <v>1579.0091194117417</v>
      </c>
      <c r="AJ42">
        <v>41</v>
      </c>
      <c r="AK42" s="4">
        <f t="shared" si="0"/>
        <v>1654.572382158341</v>
      </c>
      <c r="AL42" s="4">
        <f t="shared" si="1"/>
        <v>1577.1294987587976</v>
      </c>
      <c r="AM42" s="4">
        <f t="shared" si="2"/>
        <v>1615.8509404585693</v>
      </c>
      <c r="AN42" s="4">
        <f t="shared" si="3"/>
        <v>38.721441699771731</v>
      </c>
      <c r="AQ42">
        <v>41</v>
      </c>
      <c r="AR42" s="4">
        <v>1615.8509404585693</v>
      </c>
      <c r="AS42" s="4">
        <v>38.721441699771731</v>
      </c>
      <c r="AT42" s="4">
        <f t="shared" si="4"/>
        <v>1654.572382158341</v>
      </c>
      <c r="AU42" s="4">
        <f t="shared" si="5"/>
        <v>1577.1294987587976</v>
      </c>
      <c r="AW42" s="4">
        <v>28.45030147003331</v>
      </c>
      <c r="AX42">
        <f t="shared" si="6"/>
        <v>42</v>
      </c>
      <c r="AZ42" s="4">
        <v>-255.68560753652855</v>
      </c>
      <c r="BA42">
        <f t="shared" si="7"/>
        <v>42</v>
      </c>
      <c r="BG42" t="s">
        <v>127</v>
      </c>
      <c r="BH42">
        <v>-1000</v>
      </c>
      <c r="BI42">
        <v>1820</v>
      </c>
      <c r="BJ42">
        <v>0</v>
      </c>
      <c r="BK42">
        <f>BI42-BH42-BJ42</f>
        <v>2820</v>
      </c>
      <c r="BL42">
        <f>1975+1000</f>
        <v>2975</v>
      </c>
      <c r="BM42" s="8">
        <f>BK42/BL42*100</f>
        <v>94.789915966386545</v>
      </c>
    </row>
    <row r="43" spans="2:65" x14ac:dyDescent="0.35">
      <c r="C43" s="4"/>
      <c r="D43" s="4"/>
      <c r="K43" s="4"/>
      <c r="L43" s="4"/>
      <c r="T43">
        <v>42</v>
      </c>
      <c r="U43" s="4">
        <v>1905.4717344317116</v>
      </c>
      <c r="V43" s="4">
        <v>27.394284346370426</v>
      </c>
      <c r="W43" s="5">
        <v>1932.866018778082</v>
      </c>
      <c r="X43" s="5">
        <v>1878.0774500853413</v>
      </c>
      <c r="AB43">
        <v>42</v>
      </c>
      <c r="AC43" s="4">
        <v>1940.9193915419437</v>
      </c>
      <c r="AD43" s="4">
        <v>30.1949363361325</v>
      </c>
      <c r="AE43" s="5">
        <v>1971.1143278780762</v>
      </c>
      <c r="AF43" s="5">
        <v>1910.7244552058112</v>
      </c>
      <c r="AJ43">
        <v>42</v>
      </c>
      <c r="AK43" s="4">
        <f t="shared" si="0"/>
        <v>1971.1143278780762</v>
      </c>
      <c r="AL43" s="4">
        <f t="shared" si="1"/>
        <v>1878.0774500853413</v>
      </c>
      <c r="AM43" s="4">
        <f t="shared" si="2"/>
        <v>1924.5958889817089</v>
      </c>
      <c r="AN43" s="4">
        <f t="shared" si="3"/>
        <v>46.518438896367343</v>
      </c>
      <c r="AQ43">
        <v>42</v>
      </c>
      <c r="AR43" s="4">
        <v>1924.5958889817089</v>
      </c>
      <c r="AS43" s="4">
        <v>46.518438896367343</v>
      </c>
      <c r="AT43" s="4">
        <f t="shared" si="4"/>
        <v>1971.1143278780762</v>
      </c>
      <c r="AU43" s="4">
        <f t="shared" si="5"/>
        <v>1878.0774500853415</v>
      </c>
      <c r="AW43" s="4">
        <v>46.391797346200065</v>
      </c>
      <c r="AX43">
        <f t="shared" si="6"/>
        <v>43</v>
      </c>
      <c r="AZ43" s="4">
        <v>-204.73978381535244</v>
      </c>
      <c r="BA43">
        <f t="shared" si="7"/>
        <v>43</v>
      </c>
    </row>
    <row r="44" spans="2:65" x14ac:dyDescent="0.35">
      <c r="C44" s="4"/>
      <c r="D44" s="4"/>
      <c r="K44" s="4"/>
      <c r="L44" s="4"/>
      <c r="T44">
        <v>43</v>
      </c>
      <c r="U44" s="4">
        <v>1625.6777945434526</v>
      </c>
      <c r="V44" s="4">
        <v>42.156317272998763</v>
      </c>
      <c r="W44" s="5">
        <v>1667.8341118164512</v>
      </c>
      <c r="X44" s="5">
        <v>1583.5214772704539</v>
      </c>
      <c r="AB44">
        <v>43</v>
      </c>
      <c r="AC44" s="4">
        <v>1632.5207454834631</v>
      </c>
      <c r="AD44" s="4">
        <v>46.466164260014807</v>
      </c>
      <c r="AE44" s="5">
        <v>1678.986909743478</v>
      </c>
      <c r="AF44" s="5">
        <v>1586.0545812234482</v>
      </c>
      <c r="AJ44">
        <v>43</v>
      </c>
      <c r="AK44" s="4">
        <f t="shared" si="0"/>
        <v>1678.986909743478</v>
      </c>
      <c r="AL44" s="4">
        <f t="shared" si="1"/>
        <v>1583.5214772704539</v>
      </c>
      <c r="AM44" s="4">
        <f t="shared" si="2"/>
        <v>1631.254193506966</v>
      </c>
      <c r="AN44" s="4">
        <f t="shared" si="3"/>
        <v>47.732716236512033</v>
      </c>
      <c r="AQ44">
        <v>43</v>
      </c>
      <c r="AR44" s="4">
        <v>1631.254193506966</v>
      </c>
      <c r="AS44" s="4">
        <v>47.732716236512033</v>
      </c>
      <c r="AT44" s="4">
        <f t="shared" si="4"/>
        <v>1678.986909743478</v>
      </c>
      <c r="AU44" s="4">
        <f t="shared" si="5"/>
        <v>1583.5214772704539</v>
      </c>
      <c r="AW44" s="4">
        <v>165.32237500269343</v>
      </c>
      <c r="AX44">
        <f t="shared" si="6"/>
        <v>44</v>
      </c>
      <c r="AZ44" s="4">
        <v>-103.47952192768753</v>
      </c>
      <c r="BA44">
        <f t="shared" si="7"/>
        <v>44</v>
      </c>
    </row>
    <row r="45" spans="2:65" x14ac:dyDescent="0.35">
      <c r="C45" s="4"/>
      <c r="D45" s="4"/>
      <c r="K45" s="4"/>
      <c r="L45" s="4"/>
      <c r="T45">
        <v>44</v>
      </c>
      <c r="U45" s="4">
        <v>1570.0346152277639</v>
      </c>
      <c r="V45" s="4">
        <v>24.189928211529264</v>
      </c>
      <c r="W45" s="5">
        <v>1594.224543439293</v>
      </c>
      <c r="X45" s="5">
        <v>1545.8446870162347</v>
      </c>
      <c r="AB45">
        <v>44</v>
      </c>
      <c r="AC45" s="4">
        <v>1571.1888911545207</v>
      </c>
      <c r="AD45" s="4">
        <v>26.662983164205798</v>
      </c>
      <c r="AE45" s="5">
        <v>1597.8518743187265</v>
      </c>
      <c r="AF45" s="5">
        <v>1544.5259079903149</v>
      </c>
      <c r="AJ45">
        <v>44</v>
      </c>
      <c r="AK45" s="4">
        <f t="shared" si="0"/>
        <v>1597.8518743187265</v>
      </c>
      <c r="AL45" s="4">
        <f t="shared" si="1"/>
        <v>1544.5259079903149</v>
      </c>
      <c r="AM45" s="4">
        <f t="shared" si="2"/>
        <v>1571.1888911545207</v>
      </c>
      <c r="AN45" s="4">
        <f t="shared" si="3"/>
        <v>26.662983164205798</v>
      </c>
      <c r="AQ45">
        <v>44</v>
      </c>
      <c r="AR45" s="4">
        <v>1571.1888911545207</v>
      </c>
      <c r="AS45" s="4">
        <v>26.662983164205798</v>
      </c>
      <c r="AT45" s="4">
        <f t="shared" si="4"/>
        <v>1597.8518743187265</v>
      </c>
      <c r="AU45" s="4">
        <f t="shared" si="5"/>
        <v>1544.5259079903149</v>
      </c>
      <c r="AW45" s="4">
        <v>195.13979991446467</v>
      </c>
      <c r="AX45">
        <f t="shared" si="6"/>
        <v>45</v>
      </c>
      <c r="AZ45" s="4">
        <v>-80.981738507766295</v>
      </c>
      <c r="BA45">
        <f t="shared" si="7"/>
        <v>45</v>
      </c>
    </row>
    <row r="46" spans="2:65" x14ac:dyDescent="0.35">
      <c r="C46" s="4"/>
      <c r="D46" s="4"/>
      <c r="K46" s="4"/>
      <c r="L46" s="4"/>
      <c r="T46">
        <v>45</v>
      </c>
      <c r="U46" s="4">
        <v>1576.0037355735899</v>
      </c>
      <c r="V46" s="4">
        <v>21.945052606099011</v>
      </c>
      <c r="W46" s="5">
        <v>1597.948788179689</v>
      </c>
      <c r="X46" s="5">
        <v>1554.0586829674908</v>
      </c>
      <c r="AB46">
        <v>45</v>
      </c>
      <c r="AC46" s="4">
        <v>1577.7682639370337</v>
      </c>
      <c r="AD46" s="4">
        <v>24.188602920084406</v>
      </c>
      <c r="AE46" s="5">
        <v>1601.956866857118</v>
      </c>
      <c r="AF46" s="5">
        <v>1553.5796610169493</v>
      </c>
      <c r="AJ46">
        <v>45</v>
      </c>
      <c r="AK46" s="4">
        <f t="shared" si="0"/>
        <v>1601.956866857118</v>
      </c>
      <c r="AL46" s="4">
        <f t="shared" si="1"/>
        <v>1553.5796610169493</v>
      </c>
      <c r="AM46" s="4">
        <f t="shared" si="2"/>
        <v>1577.7682639370337</v>
      </c>
      <c r="AN46" s="4">
        <f t="shared" si="3"/>
        <v>24.18860292008435</v>
      </c>
      <c r="AQ46">
        <v>45</v>
      </c>
      <c r="AR46" s="4">
        <v>1577.7682639370337</v>
      </c>
      <c r="AS46" s="4">
        <v>24.18860292008435</v>
      </c>
      <c r="AT46" s="4">
        <f t="shared" si="4"/>
        <v>1601.956866857118</v>
      </c>
      <c r="AU46" s="4">
        <f t="shared" si="5"/>
        <v>1553.5796610169493</v>
      </c>
      <c r="AW46" s="4">
        <v>318.72845893885892</v>
      </c>
      <c r="AX46">
        <f t="shared" si="6"/>
        <v>46</v>
      </c>
      <c r="AZ46" s="4">
        <v>33.415693491462207</v>
      </c>
      <c r="BA46">
        <f t="shared" si="7"/>
        <v>46</v>
      </c>
    </row>
    <row r="47" spans="2:65" x14ac:dyDescent="0.35">
      <c r="B47">
        <v>4</v>
      </c>
      <c r="C47" s="4">
        <v>-1721.0257548575423</v>
      </c>
      <c r="D47" s="4">
        <v>1.7466632508958355</v>
      </c>
      <c r="E47" s="5">
        <v>-1719.2790916066465</v>
      </c>
      <c r="F47" s="5">
        <v>-1722.7724181084382</v>
      </c>
      <c r="J47">
        <v>4</v>
      </c>
      <c r="K47" s="4">
        <v>-2056.3327150545811</v>
      </c>
      <c r="L47" s="4">
        <v>1.9252331980860617</v>
      </c>
      <c r="M47" s="5">
        <v>-2054.407481856495</v>
      </c>
      <c r="N47" s="5">
        <v>-2058.2579482526671</v>
      </c>
      <c r="T47">
        <v>46</v>
      </c>
      <c r="U47" s="4">
        <v>1586.5011541128013</v>
      </c>
      <c r="V47" s="4">
        <v>20.622330630087788</v>
      </c>
      <c r="W47" s="5">
        <v>1607.1234847428891</v>
      </c>
      <c r="X47" s="5">
        <v>1565.8788234827134</v>
      </c>
      <c r="AB47">
        <v>46</v>
      </c>
      <c r="AC47" s="4">
        <v>1589.3388850373149</v>
      </c>
      <c r="AD47" s="4">
        <v>22.730652591794296</v>
      </c>
      <c r="AE47" s="5">
        <v>1612.0695376291092</v>
      </c>
      <c r="AF47" s="5">
        <v>1566.6082324455206</v>
      </c>
      <c r="AJ47">
        <v>46</v>
      </c>
      <c r="AK47" s="4">
        <f t="shared" si="0"/>
        <v>1612.0695376291092</v>
      </c>
      <c r="AL47" s="4">
        <f t="shared" si="1"/>
        <v>1565.8788234827134</v>
      </c>
      <c r="AM47" s="4">
        <f t="shared" si="2"/>
        <v>1588.9741805559113</v>
      </c>
      <c r="AN47" s="4">
        <f t="shared" si="3"/>
        <v>23.095357073197874</v>
      </c>
      <c r="AQ47">
        <v>46</v>
      </c>
      <c r="AR47" s="4">
        <v>1588.9741805559113</v>
      </c>
      <c r="AS47" s="4">
        <v>23.095357073197874</v>
      </c>
      <c r="AT47" s="4">
        <f t="shared" si="4"/>
        <v>1612.0695376291092</v>
      </c>
      <c r="AU47" s="4">
        <f t="shared" si="5"/>
        <v>1565.8788234827134</v>
      </c>
      <c r="AW47" s="4">
        <v>377.84221251331246</v>
      </c>
      <c r="AX47">
        <f t="shared" si="6"/>
        <v>47</v>
      </c>
      <c r="AZ47" s="4">
        <v>56.588421312319952</v>
      </c>
      <c r="BA47">
        <f t="shared" si="7"/>
        <v>47</v>
      </c>
    </row>
    <row r="48" spans="2:65" x14ac:dyDescent="0.35">
      <c r="B48">
        <v>287</v>
      </c>
      <c r="C48" s="4">
        <v>-1557.0675950983673</v>
      </c>
      <c r="D48" s="4">
        <v>9.0462328983230691</v>
      </c>
      <c r="E48" s="5">
        <v>-1548.0213622000442</v>
      </c>
      <c r="F48" s="5">
        <v>-1566.1138279966904</v>
      </c>
      <c r="J48">
        <v>287</v>
      </c>
      <c r="K48" s="4">
        <v>-1875.6123088150334</v>
      </c>
      <c r="L48" s="4">
        <v>9.9710736368588186</v>
      </c>
      <c r="M48" s="5">
        <v>-1865.6412351781746</v>
      </c>
      <c r="N48" s="5">
        <v>-1885.5833824518922</v>
      </c>
      <c r="T48">
        <v>47</v>
      </c>
      <c r="U48" s="4">
        <v>1637.2729823416662</v>
      </c>
      <c r="V48" s="4">
        <v>36.909861958914803</v>
      </c>
      <c r="W48" s="5">
        <v>1674.1828443005811</v>
      </c>
      <c r="X48" s="5">
        <v>1600.3631203827513</v>
      </c>
      <c r="AB48">
        <v>47</v>
      </c>
      <c r="AC48" s="4">
        <v>1645.3013661759308</v>
      </c>
      <c r="AD48" s="4">
        <v>40.68333809831887</v>
      </c>
      <c r="AE48" s="5">
        <v>1685.9847042742497</v>
      </c>
      <c r="AF48" s="5">
        <v>1604.6180280776118</v>
      </c>
      <c r="AJ48">
        <v>47</v>
      </c>
      <c r="AK48" s="4">
        <f t="shared" si="0"/>
        <v>1685.9847042742497</v>
      </c>
      <c r="AL48" s="4">
        <f t="shared" si="1"/>
        <v>1600.3631203827513</v>
      </c>
      <c r="AM48" s="4">
        <f t="shared" si="2"/>
        <v>1643.1739123285006</v>
      </c>
      <c r="AN48" s="4">
        <f t="shared" si="3"/>
        <v>42.810791945749088</v>
      </c>
      <c r="AQ48">
        <v>47</v>
      </c>
      <c r="AR48" s="4">
        <v>1643.1739123285006</v>
      </c>
      <c r="AS48" s="4">
        <v>42.810791945749088</v>
      </c>
      <c r="AT48" s="4">
        <f t="shared" si="4"/>
        <v>1685.9847042742497</v>
      </c>
      <c r="AU48" s="4">
        <f t="shared" si="5"/>
        <v>1600.3631203827515</v>
      </c>
      <c r="AW48" s="4">
        <v>387.43585271155303</v>
      </c>
      <c r="AX48">
        <f t="shared" si="6"/>
        <v>48</v>
      </c>
      <c r="AZ48" s="4">
        <v>123.30270019449767</v>
      </c>
      <c r="BA48">
        <f t="shared" si="7"/>
        <v>48</v>
      </c>
    </row>
    <row r="49" spans="2:53" x14ac:dyDescent="0.35">
      <c r="B49">
        <v>288</v>
      </c>
      <c r="C49" s="4">
        <v>-819.63955362301203</v>
      </c>
      <c r="D49" s="4">
        <v>54.155525215165198</v>
      </c>
      <c r="E49" s="5">
        <v>-765.48402840784684</v>
      </c>
      <c r="F49" s="5">
        <v>-873.79507883817723</v>
      </c>
      <c r="J49">
        <v>288</v>
      </c>
      <c r="K49" s="4">
        <v>-1062.7933834037767</v>
      </c>
      <c r="L49" s="4">
        <v>59.692110056469119</v>
      </c>
      <c r="M49" s="5">
        <v>-1003.1012733473076</v>
      </c>
      <c r="N49" s="5">
        <v>-1122.4854934602458</v>
      </c>
      <c r="T49">
        <v>48</v>
      </c>
      <c r="U49" s="4">
        <v>1654.0139635414544</v>
      </c>
      <c r="V49" s="4">
        <v>39.215078211516413</v>
      </c>
      <c r="W49" s="5">
        <v>1693.2290417529707</v>
      </c>
      <c r="X49" s="5">
        <v>1614.798885329938</v>
      </c>
      <c r="AB49">
        <v>48</v>
      </c>
      <c r="AC49" s="4">
        <v>1663.7538599567717</v>
      </c>
      <c r="AD49" s="4">
        <v>43.224227909793171</v>
      </c>
      <c r="AE49" s="5">
        <v>1706.9780878665649</v>
      </c>
      <c r="AF49" s="5">
        <v>1620.5296320469786</v>
      </c>
      <c r="AJ49">
        <v>48</v>
      </c>
      <c r="AK49" s="4">
        <f t="shared" si="0"/>
        <v>1706.9780878665649</v>
      </c>
      <c r="AL49" s="4">
        <f t="shared" si="1"/>
        <v>1614.798885329938</v>
      </c>
      <c r="AM49" s="4">
        <f t="shared" si="2"/>
        <v>1660.8884865982513</v>
      </c>
      <c r="AN49" s="4">
        <f t="shared" si="3"/>
        <v>46.089601268313572</v>
      </c>
      <c r="AQ49">
        <v>48</v>
      </c>
      <c r="AR49" s="4">
        <v>1660.8884865982513</v>
      </c>
      <c r="AS49" s="4">
        <v>46.089601268313572</v>
      </c>
      <c r="AT49" s="4">
        <f t="shared" si="4"/>
        <v>1706.9780878665649</v>
      </c>
      <c r="AU49" s="4">
        <f t="shared" si="5"/>
        <v>1614.7988853299378</v>
      </c>
      <c r="AW49" s="4">
        <v>448.10753143539478</v>
      </c>
      <c r="AX49">
        <f t="shared" si="6"/>
        <v>49</v>
      </c>
      <c r="AZ49" s="4">
        <v>196.03196125907994</v>
      </c>
      <c r="BA49">
        <f t="shared" si="7"/>
        <v>49</v>
      </c>
    </row>
    <row r="50" spans="2:53" x14ac:dyDescent="0.35">
      <c r="B50">
        <v>289</v>
      </c>
      <c r="C50" s="4">
        <v>-400.04990421747198</v>
      </c>
      <c r="D50" s="4">
        <v>60.600528376655802</v>
      </c>
      <c r="E50" s="5">
        <v>-339.44937584081617</v>
      </c>
      <c r="F50" s="5">
        <v>-460.65043259412778</v>
      </c>
      <c r="J50">
        <v>289</v>
      </c>
      <c r="K50" s="4">
        <v>-600.30702709277239</v>
      </c>
      <c r="L50" s="4">
        <v>66.796017487916743</v>
      </c>
      <c r="M50" s="5">
        <v>-533.51100960485564</v>
      </c>
      <c r="N50" s="5">
        <v>-667.10304458068913</v>
      </c>
      <c r="T50">
        <v>49</v>
      </c>
      <c r="U50" s="4">
        <v>1663.2077810856001</v>
      </c>
      <c r="V50" s="4">
        <v>41.237354722666623</v>
      </c>
      <c r="W50" s="5">
        <v>1704.4451358082667</v>
      </c>
      <c r="X50" s="5">
        <v>1621.9704263629335</v>
      </c>
      <c r="AB50">
        <v>49</v>
      </c>
      <c r="AC50" s="4">
        <v>1673.8876065413319</v>
      </c>
      <c r="AD50" s="4">
        <v>45.453251662929745</v>
      </c>
      <c r="AE50" s="5">
        <v>1719.3408582042616</v>
      </c>
      <c r="AF50" s="5">
        <v>1628.4343548784022</v>
      </c>
      <c r="AJ50">
        <v>49</v>
      </c>
      <c r="AK50" s="4">
        <f t="shared" si="0"/>
        <v>1719.3408582042616</v>
      </c>
      <c r="AL50" s="4">
        <f t="shared" si="1"/>
        <v>1621.9704263629335</v>
      </c>
      <c r="AM50" s="4">
        <f t="shared" si="2"/>
        <v>1670.6556422835974</v>
      </c>
      <c r="AN50" s="4">
        <f t="shared" si="3"/>
        <v>48.685215920664177</v>
      </c>
      <c r="AQ50">
        <v>49</v>
      </c>
      <c r="AR50" s="4">
        <v>1670.6556422835974</v>
      </c>
      <c r="AS50" s="4">
        <v>48.685215920664177</v>
      </c>
      <c r="AT50" s="4">
        <f t="shared" si="4"/>
        <v>1719.3408582042616</v>
      </c>
      <c r="AU50" s="4">
        <f t="shared" si="5"/>
        <v>1621.9704263629333</v>
      </c>
      <c r="AW50" s="4">
        <v>584.24655971957827</v>
      </c>
      <c r="AX50">
        <f t="shared" si="6"/>
        <v>50</v>
      </c>
      <c r="AZ50" s="4">
        <v>332.44217613917044</v>
      </c>
      <c r="BA50">
        <f t="shared" si="7"/>
        <v>50</v>
      </c>
    </row>
    <row r="51" spans="2:53" x14ac:dyDescent="0.35">
      <c r="B51">
        <v>290</v>
      </c>
      <c r="C51" s="4">
        <v>594.74896463648247</v>
      </c>
      <c r="D51" s="4">
        <v>54.597479400174734</v>
      </c>
      <c r="E51" s="5">
        <v>649.3464440366572</v>
      </c>
      <c r="F51" s="5">
        <v>540.15148523630774</v>
      </c>
      <c r="J51">
        <v>290</v>
      </c>
      <c r="K51" s="4">
        <v>496.19500714568062</v>
      </c>
      <c r="L51" s="4">
        <v>60.179247384500513</v>
      </c>
      <c r="M51" s="5">
        <v>556.37425453018113</v>
      </c>
      <c r="N51" s="5">
        <v>436.01575976118011</v>
      </c>
      <c r="T51">
        <v>50</v>
      </c>
      <c r="U51" s="4">
        <v>1796.1750825822764</v>
      </c>
      <c r="V51" s="4">
        <v>33.69459990851783</v>
      </c>
      <c r="W51" s="5">
        <v>1829.8696824907943</v>
      </c>
      <c r="X51" s="5">
        <v>1762.4804826737586</v>
      </c>
      <c r="AB51">
        <v>50</v>
      </c>
      <c r="AC51" s="4">
        <v>1820.4488071448961</v>
      </c>
      <c r="AD51" s="4">
        <v>37.139364045622585</v>
      </c>
      <c r="AE51" s="5">
        <v>1857.5881711905188</v>
      </c>
      <c r="AF51" s="5">
        <v>1783.3094430992735</v>
      </c>
      <c r="AJ51">
        <v>50</v>
      </c>
      <c r="AK51" s="4">
        <f t="shared" si="0"/>
        <v>1857.5881711905188</v>
      </c>
      <c r="AL51" s="4">
        <f t="shared" si="1"/>
        <v>1762.4804826737586</v>
      </c>
      <c r="AM51" s="4">
        <f t="shared" si="2"/>
        <v>1810.0343269321388</v>
      </c>
      <c r="AN51" s="4">
        <f t="shared" si="3"/>
        <v>47.553844258379968</v>
      </c>
      <c r="AQ51">
        <v>50</v>
      </c>
      <c r="AR51" s="4">
        <v>1810.0343269321388</v>
      </c>
      <c r="AS51" s="4">
        <v>47.553844258379968</v>
      </c>
      <c r="AT51" s="4">
        <f t="shared" si="4"/>
        <v>1857.5881711905188</v>
      </c>
      <c r="AU51" s="4">
        <f t="shared" si="5"/>
        <v>1762.4804826737588</v>
      </c>
      <c r="AW51" s="4">
        <v>593.18350561380703</v>
      </c>
      <c r="AX51">
        <f t="shared" si="6"/>
        <v>51</v>
      </c>
      <c r="AZ51" s="4">
        <v>340.17010944494109</v>
      </c>
      <c r="BA51">
        <f t="shared" si="7"/>
        <v>51</v>
      </c>
    </row>
    <row r="52" spans="2:53" x14ac:dyDescent="0.35">
      <c r="B52">
        <v>291</v>
      </c>
      <c r="C52" s="4">
        <v>1242.8568978623771</v>
      </c>
      <c r="D52" s="4">
        <v>57.93240226589603</v>
      </c>
      <c r="E52" s="5">
        <v>1300.7893001282732</v>
      </c>
      <c r="F52" s="5">
        <v>1184.9244955964809</v>
      </c>
      <c r="J52">
        <v>291</v>
      </c>
      <c r="K52" s="4">
        <v>1210.5621917474991</v>
      </c>
      <c r="L52" s="4">
        <v>63.855115764311563</v>
      </c>
      <c r="M52" s="5">
        <v>1274.4173075118106</v>
      </c>
      <c r="N52" s="5">
        <v>1146.7070759831877</v>
      </c>
      <c r="T52">
        <v>51</v>
      </c>
      <c r="U52" s="4">
        <v>1825.8148525753436</v>
      </c>
      <c r="V52" s="4">
        <v>33.817408840972931</v>
      </c>
      <c r="W52" s="5">
        <v>1859.6322614163166</v>
      </c>
      <c r="X52" s="5">
        <v>1791.9974437343706</v>
      </c>
      <c r="AB52">
        <v>51</v>
      </c>
      <c r="AC52" s="4">
        <v>1853.118796133926</v>
      </c>
      <c r="AD52" s="4">
        <v>37.27472833731585</v>
      </c>
      <c r="AE52" s="5">
        <v>1890.3935244712418</v>
      </c>
      <c r="AF52" s="5">
        <v>1815.8440677966103</v>
      </c>
      <c r="AJ52">
        <v>51</v>
      </c>
      <c r="AK52" s="4">
        <f t="shared" si="0"/>
        <v>1890.3935244712418</v>
      </c>
      <c r="AL52" s="4">
        <f t="shared" si="1"/>
        <v>1791.9974437343706</v>
      </c>
      <c r="AM52" s="4">
        <f t="shared" si="2"/>
        <v>1841.1954841028062</v>
      </c>
      <c r="AN52" s="4">
        <f t="shared" si="3"/>
        <v>49.198040368435613</v>
      </c>
      <c r="AQ52">
        <v>51</v>
      </c>
      <c r="AR52" s="4">
        <v>1841.1954841028062</v>
      </c>
      <c r="AS52" s="4">
        <v>49.198040368435613</v>
      </c>
      <c r="AT52" s="4">
        <f t="shared" si="4"/>
        <v>1890.3935244712418</v>
      </c>
      <c r="AU52" s="4">
        <f t="shared" si="5"/>
        <v>1791.9974437343706</v>
      </c>
      <c r="AW52" s="4">
        <v>596.30915143942502</v>
      </c>
      <c r="AX52">
        <f t="shared" si="6"/>
        <v>52</v>
      </c>
      <c r="AZ52" s="4">
        <v>403.00942471107351</v>
      </c>
      <c r="BA52">
        <f t="shared" si="7"/>
        <v>52</v>
      </c>
    </row>
    <row r="53" spans="2:53" x14ac:dyDescent="0.35">
      <c r="B53">
        <v>292</v>
      </c>
      <c r="C53" s="4">
        <v>1293.1953781129323</v>
      </c>
      <c r="D53" s="4">
        <v>58.810854127474272</v>
      </c>
      <c r="E53" s="5">
        <v>1352.0062322404065</v>
      </c>
      <c r="F53" s="5">
        <v>1234.3845239854581</v>
      </c>
      <c r="J53">
        <v>292</v>
      </c>
      <c r="K53" s="4">
        <v>1266.0470216194849</v>
      </c>
      <c r="L53" s="4">
        <v>64.823376066326659</v>
      </c>
      <c r="M53" s="5">
        <v>1330.8703976858114</v>
      </c>
      <c r="N53" s="5">
        <v>1201.2236455531583</v>
      </c>
      <c r="T53">
        <v>52</v>
      </c>
      <c r="U53" s="4">
        <v>1850.3774397455243</v>
      </c>
      <c r="V53" s="4">
        <v>35.359279220672533</v>
      </c>
      <c r="W53" s="5">
        <v>1885.7367189661968</v>
      </c>
      <c r="X53" s="5">
        <v>1815.0181605248517</v>
      </c>
      <c r="AB53">
        <v>52</v>
      </c>
      <c r="AC53" s="4">
        <v>1880.1925370090942</v>
      </c>
      <c r="AD53" s="4">
        <v>38.974231684982868</v>
      </c>
      <c r="AE53" s="5">
        <v>1919.1667686940771</v>
      </c>
      <c r="AF53" s="5">
        <v>1841.2183053241113</v>
      </c>
      <c r="AJ53">
        <v>52</v>
      </c>
      <c r="AK53" s="4">
        <f t="shared" si="0"/>
        <v>1919.1667686940771</v>
      </c>
      <c r="AL53" s="4">
        <f t="shared" si="1"/>
        <v>1815.0181605248517</v>
      </c>
      <c r="AM53" s="4">
        <f t="shared" si="2"/>
        <v>1867.0924646094645</v>
      </c>
      <c r="AN53" s="4">
        <f t="shared" si="3"/>
        <v>52.07430408461255</v>
      </c>
      <c r="AQ53">
        <v>52</v>
      </c>
      <c r="AR53" s="4">
        <v>1867.0924646094645</v>
      </c>
      <c r="AS53" s="4">
        <v>52.07430408461255</v>
      </c>
      <c r="AT53" s="4">
        <f t="shared" si="4"/>
        <v>1919.1667686940771</v>
      </c>
      <c r="AU53" s="4">
        <f t="shared" si="5"/>
        <v>1815.018160524852</v>
      </c>
      <c r="AW53" s="4">
        <v>649.3464440366572</v>
      </c>
      <c r="AX53">
        <f t="shared" si="6"/>
        <v>53</v>
      </c>
      <c r="AZ53" s="4">
        <v>436.01575976118011</v>
      </c>
      <c r="BA53">
        <f t="shared" si="7"/>
        <v>53</v>
      </c>
    </row>
    <row r="54" spans="2:53" x14ac:dyDescent="0.35">
      <c r="B54">
        <v>293</v>
      </c>
      <c r="C54" s="4">
        <v>1702.7582570620609</v>
      </c>
      <c r="D54" s="4">
        <v>38.6458289123469</v>
      </c>
      <c r="E54" s="5">
        <v>1741.4040859744077</v>
      </c>
      <c r="F54" s="5">
        <v>1664.1124281497141</v>
      </c>
      <c r="J54">
        <v>293</v>
      </c>
      <c r="K54" s="4">
        <v>1717.481521573874</v>
      </c>
      <c r="L54" s="4">
        <v>42.596781464013418</v>
      </c>
      <c r="M54" s="5">
        <v>1760.0783030378875</v>
      </c>
      <c r="N54" s="5">
        <v>1674.8847401098606</v>
      </c>
      <c r="T54">
        <v>53</v>
      </c>
      <c r="U54" s="4">
        <v>1812.0241262591248</v>
      </c>
      <c r="V54" s="4">
        <v>33.783456231736267</v>
      </c>
      <c r="W54" s="5">
        <v>1845.807582490861</v>
      </c>
      <c r="X54" s="5">
        <v>1778.2406700273887</v>
      </c>
      <c r="AB54">
        <v>53</v>
      </c>
      <c r="AC54" s="4">
        <v>1837.9181762570856</v>
      </c>
      <c r="AD54" s="4">
        <v>37.237304586383573</v>
      </c>
      <c r="AE54" s="5">
        <v>1875.1554808434691</v>
      </c>
      <c r="AF54" s="5">
        <v>1800.6808716707021</v>
      </c>
      <c r="AJ54">
        <v>53</v>
      </c>
      <c r="AK54" s="4">
        <f t="shared" si="0"/>
        <v>1875.1554808434691</v>
      </c>
      <c r="AL54" s="4">
        <f t="shared" si="1"/>
        <v>1778.2406700273887</v>
      </c>
      <c r="AM54" s="4">
        <f t="shared" si="2"/>
        <v>1826.698075435429</v>
      </c>
      <c r="AN54" s="4">
        <f t="shared" si="3"/>
        <v>48.457405408040131</v>
      </c>
      <c r="AQ54">
        <v>53</v>
      </c>
      <c r="AR54" s="4">
        <v>1826.698075435429</v>
      </c>
      <c r="AS54" s="4">
        <v>48.457405408040131</v>
      </c>
      <c r="AT54" s="4">
        <f t="shared" si="4"/>
        <v>1875.1554808434691</v>
      </c>
      <c r="AU54" s="4">
        <f t="shared" si="5"/>
        <v>1778.2406700273889</v>
      </c>
      <c r="AW54" s="4">
        <v>661.18512387491865</v>
      </c>
      <c r="AX54">
        <f t="shared" si="6"/>
        <v>54</v>
      </c>
      <c r="AZ54" s="4">
        <v>437.52567866593654</v>
      </c>
      <c r="BA54">
        <f t="shared" si="7"/>
        <v>54</v>
      </c>
    </row>
    <row r="55" spans="2:53" x14ac:dyDescent="0.35">
      <c r="B55">
        <v>294</v>
      </c>
      <c r="C55" s="4">
        <v>1709.9202359594976</v>
      </c>
      <c r="D55" s="4">
        <v>40.116131089903206</v>
      </c>
      <c r="E55" s="5">
        <v>1750.0363670494007</v>
      </c>
      <c r="F55" s="5">
        <v>1669.8041048695945</v>
      </c>
      <c r="J55">
        <v>294</v>
      </c>
      <c r="K55" s="4">
        <v>1725.3757046857422</v>
      </c>
      <c r="L55" s="4">
        <v>44.217399841367353</v>
      </c>
      <c r="M55" s="5">
        <v>1769.5931045271095</v>
      </c>
      <c r="N55" s="5">
        <v>1681.1583048443749</v>
      </c>
      <c r="T55">
        <v>54</v>
      </c>
      <c r="U55" s="4">
        <v>1769.0052934219648</v>
      </c>
      <c r="V55" s="4">
        <v>44.285333753105817</v>
      </c>
      <c r="W55" s="5">
        <v>1813.2906271750705</v>
      </c>
      <c r="X55" s="5">
        <v>1724.719959668859</v>
      </c>
      <c r="AB55">
        <v>54</v>
      </c>
      <c r="AC55" s="4">
        <v>1790.5013172382855</v>
      </c>
      <c r="AD55" s="4">
        <v>48.812840532429533</v>
      </c>
      <c r="AE55" s="5">
        <v>1839.3141577707152</v>
      </c>
      <c r="AF55" s="5">
        <v>1741.6884767058559</v>
      </c>
      <c r="AJ55">
        <v>54</v>
      </c>
      <c r="AK55" s="4">
        <f t="shared" si="0"/>
        <v>1839.3141577707152</v>
      </c>
      <c r="AL55" s="4">
        <f t="shared" si="1"/>
        <v>1724.719959668859</v>
      </c>
      <c r="AM55" s="4">
        <f t="shared" si="2"/>
        <v>1782.0170587197872</v>
      </c>
      <c r="AN55" s="4">
        <f t="shared" si="3"/>
        <v>57.297099050927955</v>
      </c>
      <c r="AQ55">
        <v>54</v>
      </c>
      <c r="AR55" s="4">
        <v>1782.0170587197872</v>
      </c>
      <c r="AS55" s="4">
        <v>57.297099050927955</v>
      </c>
      <c r="AT55" s="4">
        <f t="shared" si="4"/>
        <v>1839.3141577707152</v>
      </c>
      <c r="AU55" s="4">
        <f t="shared" si="5"/>
        <v>1724.7199596688592</v>
      </c>
      <c r="AW55" s="4">
        <v>675.5272245469564</v>
      </c>
      <c r="AX55">
        <f t="shared" si="6"/>
        <v>55</v>
      </c>
      <c r="AZ55" s="4">
        <v>446.30186915620538</v>
      </c>
      <c r="BA55">
        <f t="shared" si="7"/>
        <v>55</v>
      </c>
    </row>
    <row r="56" spans="2:53" x14ac:dyDescent="0.35">
      <c r="B56">
        <v>295</v>
      </c>
      <c r="C56" s="4">
        <v>1771.7690394380759</v>
      </c>
      <c r="D56" s="4">
        <v>39.061746157769363</v>
      </c>
      <c r="E56" s="5">
        <v>1810.8307855958453</v>
      </c>
      <c r="F56" s="5">
        <v>1732.7072932803064</v>
      </c>
      <c r="J56">
        <v>295</v>
      </c>
      <c r="K56" s="4">
        <v>1793.5476145589444</v>
      </c>
      <c r="L56" s="4">
        <v>43.05521996847807</v>
      </c>
      <c r="M56" s="5">
        <v>1836.6028345274224</v>
      </c>
      <c r="N56" s="5">
        <v>1750.4923945904663</v>
      </c>
      <c r="T56">
        <v>55</v>
      </c>
      <c r="U56" s="4">
        <v>1609.0054239223523</v>
      </c>
      <c r="V56" s="4">
        <v>23.426366247601379</v>
      </c>
      <c r="W56" s="5">
        <v>1632.4317901699537</v>
      </c>
      <c r="X56" s="5">
        <v>1585.5790576747509</v>
      </c>
      <c r="AB56">
        <v>55</v>
      </c>
      <c r="AC56" s="4">
        <v>1614.1438766771339</v>
      </c>
      <c r="AD56" s="4">
        <v>25.82135851732761</v>
      </c>
      <c r="AE56" s="5">
        <v>1639.9652351944615</v>
      </c>
      <c r="AF56" s="5">
        <v>1588.3225181598064</v>
      </c>
      <c r="AJ56">
        <v>55</v>
      </c>
      <c r="AK56" s="4">
        <f t="shared" si="0"/>
        <v>1639.9652351944615</v>
      </c>
      <c r="AL56" s="4">
        <f t="shared" si="1"/>
        <v>1585.5790576747509</v>
      </c>
      <c r="AM56" s="4">
        <f t="shared" si="2"/>
        <v>1612.7721464346062</v>
      </c>
      <c r="AN56" s="4">
        <f t="shared" si="3"/>
        <v>27.1930887598553</v>
      </c>
      <c r="AQ56">
        <v>55</v>
      </c>
      <c r="AR56" s="4">
        <v>1612.7721464346062</v>
      </c>
      <c r="AS56" s="4">
        <v>27.1930887598553</v>
      </c>
      <c r="AT56" s="4">
        <f t="shared" si="4"/>
        <v>1639.9652351944615</v>
      </c>
      <c r="AU56" s="4">
        <f t="shared" si="5"/>
        <v>1585.5790576747509</v>
      </c>
      <c r="AW56" s="4">
        <v>695.70208555208001</v>
      </c>
      <c r="AX56">
        <f t="shared" si="6"/>
        <v>56</v>
      </c>
      <c r="AZ56" s="4">
        <v>458.3794393105677</v>
      </c>
      <c r="BA56">
        <f t="shared" si="7"/>
        <v>56</v>
      </c>
    </row>
    <row r="57" spans="2:53" x14ac:dyDescent="0.35">
      <c r="B57">
        <v>296</v>
      </c>
      <c r="C57" s="4">
        <v>1722.3513850457628</v>
      </c>
      <c r="D57" s="4">
        <v>42.370387003168815</v>
      </c>
      <c r="E57" s="5">
        <v>1764.7217720489316</v>
      </c>
      <c r="F57" s="5">
        <v>1679.9809980425939</v>
      </c>
      <c r="J57">
        <v>296</v>
      </c>
      <c r="K57" s="4">
        <v>1739.0777510870557</v>
      </c>
      <c r="L57" s="4">
        <v>46.70211938818133</v>
      </c>
      <c r="M57" s="5">
        <v>1785.779870475237</v>
      </c>
      <c r="N57" s="5">
        <v>1692.3756316988745</v>
      </c>
      <c r="T57">
        <v>56</v>
      </c>
      <c r="U57" s="4">
        <v>1672.2643774723706</v>
      </c>
      <c r="V57" s="4">
        <v>37.468124544970124</v>
      </c>
      <c r="W57" s="5">
        <v>1709.7325020173407</v>
      </c>
      <c r="X57" s="5">
        <v>1634.7962529274005</v>
      </c>
      <c r="AB57">
        <v>56</v>
      </c>
      <c r="AC57" s="4">
        <v>1683.8701031768687</v>
      </c>
      <c r="AD57" s="4">
        <v>41.298674605440169</v>
      </c>
      <c r="AE57" s="5">
        <v>1725.168777782309</v>
      </c>
      <c r="AF57" s="5">
        <v>1642.5714285714284</v>
      </c>
      <c r="AJ57">
        <v>56</v>
      </c>
      <c r="AK57" s="4">
        <f t="shared" si="0"/>
        <v>1725.168777782309</v>
      </c>
      <c r="AL57" s="4">
        <f t="shared" si="1"/>
        <v>1634.7962529274005</v>
      </c>
      <c r="AM57" s="4">
        <f t="shared" si="2"/>
        <v>1679.9825153548547</v>
      </c>
      <c r="AN57" s="4">
        <f t="shared" si="3"/>
        <v>45.186262427454267</v>
      </c>
      <c r="AQ57">
        <v>56</v>
      </c>
      <c r="AR57" s="4">
        <v>1679.9825153548547</v>
      </c>
      <c r="AS57" s="4">
        <v>45.186262427454267</v>
      </c>
      <c r="AT57" s="4">
        <f t="shared" si="4"/>
        <v>1725.168777782309</v>
      </c>
      <c r="AU57" s="4">
        <f t="shared" si="5"/>
        <v>1634.7962529274005</v>
      </c>
      <c r="AW57" s="4">
        <v>711.36229234626694</v>
      </c>
      <c r="AX57">
        <f t="shared" si="6"/>
        <v>57</v>
      </c>
      <c r="AZ57" s="4">
        <v>475.34679607622115</v>
      </c>
      <c r="BA57">
        <f t="shared" si="7"/>
        <v>57</v>
      </c>
    </row>
    <row r="58" spans="2:53" x14ac:dyDescent="0.35">
      <c r="B58">
        <v>297</v>
      </c>
      <c r="C58" s="4">
        <v>1942.633393134065</v>
      </c>
      <c r="D58" s="4">
        <v>17.098879493536657</v>
      </c>
      <c r="E58" s="5">
        <v>1959.7322726276018</v>
      </c>
      <c r="F58" s="5">
        <v>1925.5345136405283</v>
      </c>
      <c r="J58">
        <v>297</v>
      </c>
      <c r="K58" s="4">
        <v>1981.8802687992215</v>
      </c>
      <c r="L58" s="4">
        <v>18.846981771763176</v>
      </c>
      <c r="M58" s="5">
        <v>2000.7272505709848</v>
      </c>
      <c r="N58" s="5">
        <v>1963.0332870274583</v>
      </c>
      <c r="T58">
        <v>57</v>
      </c>
      <c r="U58" s="4">
        <v>1701.3552628359366</v>
      </c>
      <c r="V58" s="4">
        <v>40.982095686331519</v>
      </c>
      <c r="W58" s="5">
        <v>1742.3373585222682</v>
      </c>
      <c r="X58" s="5">
        <v>1660.373167149605</v>
      </c>
      <c r="AB58">
        <v>57</v>
      </c>
      <c r="AC58" s="4">
        <v>1715.9350923698055</v>
      </c>
      <c r="AD58" s="4">
        <v>45.171896243897493</v>
      </c>
      <c r="AE58" s="5">
        <v>1761.1069886137029</v>
      </c>
      <c r="AF58" s="5">
        <v>1670.7631961259081</v>
      </c>
      <c r="AJ58">
        <v>57</v>
      </c>
      <c r="AK58" s="4">
        <f t="shared" si="0"/>
        <v>1761.1069886137029</v>
      </c>
      <c r="AL58" s="4">
        <f t="shared" si="1"/>
        <v>1660.373167149605</v>
      </c>
      <c r="AM58" s="4">
        <f t="shared" si="2"/>
        <v>1710.7400778816541</v>
      </c>
      <c r="AN58" s="4">
        <f t="shared" si="3"/>
        <v>50.366910732048837</v>
      </c>
      <c r="AQ58">
        <v>57</v>
      </c>
      <c r="AR58" s="4">
        <v>1710.7400778816541</v>
      </c>
      <c r="AS58" s="4">
        <v>50.366910732048837</v>
      </c>
      <c r="AT58" s="4">
        <f t="shared" si="4"/>
        <v>1761.1069886137029</v>
      </c>
      <c r="AU58" s="4">
        <f t="shared" si="5"/>
        <v>1660.3731671496053</v>
      </c>
      <c r="AW58" s="4">
        <v>733.23014868049199</v>
      </c>
      <c r="AX58">
        <f t="shared" si="6"/>
        <v>58</v>
      </c>
      <c r="AZ58" s="4">
        <v>480.85466500799839</v>
      </c>
      <c r="BA58">
        <f t="shared" si="7"/>
        <v>58</v>
      </c>
    </row>
    <row r="59" spans="2:53" x14ac:dyDescent="0.35">
      <c r="B59">
        <v>298</v>
      </c>
      <c r="C59" s="4">
        <v>870.02473925867366</v>
      </c>
      <c r="D59" s="4">
        <v>50.417834967775661</v>
      </c>
      <c r="E59" s="5">
        <v>920.44257422644932</v>
      </c>
      <c r="F59" s="5">
        <v>819.606904290898</v>
      </c>
      <c r="J59">
        <v>298</v>
      </c>
      <c r="K59" s="4">
        <v>799.6135737525467</v>
      </c>
      <c r="L59" s="4">
        <v>55.572297410986039</v>
      </c>
      <c r="M59" s="5">
        <v>855.18587116353274</v>
      </c>
      <c r="N59" s="5">
        <v>744.04127634156066</v>
      </c>
      <c r="T59">
        <v>58</v>
      </c>
      <c r="U59" s="4">
        <v>1806.1236164919865</v>
      </c>
      <c r="V59" s="4">
        <v>36.864970414402677</v>
      </c>
      <c r="W59" s="5">
        <v>1842.9885869063892</v>
      </c>
      <c r="X59" s="5">
        <v>1769.2586460775838</v>
      </c>
      <c r="AB59">
        <v>58</v>
      </c>
      <c r="AC59" s="4">
        <v>1831.4144284490844</v>
      </c>
      <c r="AD59" s="4">
        <v>40.633857071129555</v>
      </c>
      <c r="AE59" s="5">
        <v>1872.048285520214</v>
      </c>
      <c r="AF59" s="5">
        <v>1790.7805713779549</v>
      </c>
      <c r="AJ59">
        <v>58</v>
      </c>
      <c r="AK59" s="4">
        <f t="shared" si="0"/>
        <v>1872.048285520214</v>
      </c>
      <c r="AL59" s="4">
        <f t="shared" si="1"/>
        <v>1769.2586460775838</v>
      </c>
      <c r="AM59" s="4">
        <f t="shared" si="2"/>
        <v>1820.6534657988989</v>
      </c>
      <c r="AN59" s="4">
        <f t="shared" si="3"/>
        <v>51.394819721315116</v>
      </c>
      <c r="AQ59">
        <v>58</v>
      </c>
      <c r="AR59" s="4">
        <v>1820.6534657988989</v>
      </c>
      <c r="AS59" s="4">
        <v>51.394819721315116</v>
      </c>
      <c r="AT59" s="4">
        <f t="shared" si="4"/>
        <v>1872.048285520214</v>
      </c>
      <c r="AU59" s="4">
        <f t="shared" si="5"/>
        <v>1769.2586460775838</v>
      </c>
      <c r="AW59" s="4">
        <v>738.45021761188764</v>
      </c>
      <c r="AX59">
        <f t="shared" si="6"/>
        <v>59</v>
      </c>
      <c r="AZ59" s="4">
        <v>497.64965345644396</v>
      </c>
      <c r="BA59">
        <f t="shared" si="7"/>
        <v>59</v>
      </c>
    </row>
    <row r="60" spans="2:53" x14ac:dyDescent="0.35">
      <c r="B60">
        <v>299</v>
      </c>
      <c r="C60" s="4">
        <v>983.38863380667135</v>
      </c>
      <c r="D60" s="4">
        <v>51.379028803221331</v>
      </c>
      <c r="E60" s="5">
        <v>1034.7676626098928</v>
      </c>
      <c r="F60" s="5">
        <v>932.00960500345002</v>
      </c>
      <c r="J60">
        <v>299</v>
      </c>
      <c r="K60" s="4">
        <v>924.56721500897015</v>
      </c>
      <c r="L60" s="4">
        <v>56.631758804501715</v>
      </c>
      <c r="M60" s="5">
        <v>981.19897381347187</v>
      </c>
      <c r="N60" s="5">
        <v>867.93545620446844</v>
      </c>
      <c r="T60">
        <v>59</v>
      </c>
      <c r="U60" s="4">
        <v>1688.6623057787203</v>
      </c>
      <c r="V60" s="4">
        <v>44.717130531627845</v>
      </c>
      <c r="W60" s="5">
        <v>1733.3794363103482</v>
      </c>
      <c r="X60" s="5">
        <v>1643.9451752470925</v>
      </c>
      <c r="AB60">
        <v>59</v>
      </c>
      <c r="AC60" s="4">
        <v>1701.9444720851516</v>
      </c>
      <c r="AD60" s="4">
        <v>49.288782012512286</v>
      </c>
      <c r="AE60" s="5">
        <v>1751.2332540976638</v>
      </c>
      <c r="AF60" s="5">
        <v>1652.6556900726393</v>
      </c>
      <c r="AJ60">
        <v>59</v>
      </c>
      <c r="AK60" s="4">
        <f t="shared" si="0"/>
        <v>1751.2332540976638</v>
      </c>
      <c r="AL60" s="4">
        <f t="shared" si="1"/>
        <v>1643.9451752470925</v>
      </c>
      <c r="AM60" s="4">
        <f t="shared" si="2"/>
        <v>1697.5892146723781</v>
      </c>
      <c r="AN60" s="4">
        <f t="shared" si="3"/>
        <v>53.644039425285655</v>
      </c>
      <c r="AQ60">
        <v>59</v>
      </c>
      <c r="AR60" s="4">
        <v>1697.5892146723781</v>
      </c>
      <c r="AS60" s="4">
        <v>53.644039425285655</v>
      </c>
      <c r="AT60" s="4">
        <f t="shared" si="4"/>
        <v>1751.2332540976638</v>
      </c>
      <c r="AU60" s="4">
        <f t="shared" si="5"/>
        <v>1643.9451752470925</v>
      </c>
      <c r="AW60" s="4">
        <v>741.58189477591168</v>
      </c>
      <c r="AX60">
        <f t="shared" si="6"/>
        <v>60</v>
      </c>
      <c r="AZ60" s="4">
        <v>513.64939467312365</v>
      </c>
      <c r="BA60">
        <f t="shared" si="7"/>
        <v>60</v>
      </c>
    </row>
    <row r="61" spans="2:53" x14ac:dyDescent="0.35">
      <c r="B61">
        <v>300</v>
      </c>
      <c r="C61" s="4">
        <v>1693.140742542646</v>
      </c>
      <c r="D61" s="4">
        <v>37.999350690154387</v>
      </c>
      <c r="E61" s="5">
        <v>1731.1400932328004</v>
      </c>
      <c r="F61" s="5">
        <v>1655.1413918524916</v>
      </c>
      <c r="J61">
        <v>300</v>
      </c>
      <c r="K61" s="4">
        <v>1706.8807613950801</v>
      </c>
      <c r="L61" s="4">
        <v>41.884210603793576</v>
      </c>
      <c r="M61" s="5">
        <v>1748.7649719988735</v>
      </c>
      <c r="N61" s="5">
        <v>1664.9965507912866</v>
      </c>
      <c r="T61">
        <v>60</v>
      </c>
      <c r="U61" s="4">
        <v>1719.9487296602911</v>
      </c>
      <c r="V61" s="4">
        <v>47.354739266134061</v>
      </c>
      <c r="W61" s="5">
        <v>1767.303468926425</v>
      </c>
      <c r="X61" s="5">
        <v>1672.5939903941571</v>
      </c>
      <c r="AB61">
        <v>60</v>
      </c>
      <c r="AC61" s="4">
        <v>1736.4294604624608</v>
      </c>
      <c r="AD61" s="4">
        <v>52.196046418877216</v>
      </c>
      <c r="AE61" s="5">
        <v>1788.625506881338</v>
      </c>
      <c r="AF61" s="5">
        <v>1684.2334140435837</v>
      </c>
      <c r="AJ61">
        <v>60</v>
      </c>
      <c r="AK61" s="4">
        <f t="shared" si="0"/>
        <v>1788.625506881338</v>
      </c>
      <c r="AL61" s="4">
        <f t="shared" si="1"/>
        <v>1672.5939903941571</v>
      </c>
      <c r="AM61" s="4">
        <f t="shared" si="2"/>
        <v>1730.6097486377475</v>
      </c>
      <c r="AN61" s="4">
        <f t="shared" si="3"/>
        <v>58.015758243590426</v>
      </c>
      <c r="AQ61">
        <v>60</v>
      </c>
      <c r="AR61" s="4">
        <v>1730.6097486377475</v>
      </c>
      <c r="AS61" s="4">
        <v>58.015758243590426</v>
      </c>
      <c r="AT61" s="4">
        <f t="shared" si="4"/>
        <v>1788.625506881338</v>
      </c>
      <c r="AU61" s="4">
        <f t="shared" si="5"/>
        <v>1672.5939903941571</v>
      </c>
      <c r="AW61" s="4">
        <v>750.00084530637855</v>
      </c>
      <c r="AX61">
        <f t="shared" si="6"/>
        <v>61</v>
      </c>
      <c r="AZ61" s="4">
        <v>529.52308758035588</v>
      </c>
      <c r="BA61">
        <f t="shared" si="7"/>
        <v>61</v>
      </c>
    </row>
    <row r="62" spans="2:53" x14ac:dyDescent="0.35">
      <c r="B62">
        <v>301</v>
      </c>
      <c r="C62" s="4">
        <v>1396.941758141515</v>
      </c>
      <c r="D62" s="4">
        <v>51.806945046546218</v>
      </c>
      <c r="E62" s="5">
        <v>1448.7487031880612</v>
      </c>
      <c r="F62" s="5">
        <v>1345.1348130949689</v>
      </c>
      <c r="J62">
        <v>301</v>
      </c>
      <c r="K62" s="4">
        <v>1380.3999026971144</v>
      </c>
      <c r="L62" s="4">
        <v>57.103423023249775</v>
      </c>
      <c r="M62" s="5">
        <v>1437.503325720364</v>
      </c>
      <c r="N62" s="5">
        <v>1323.2964796738647</v>
      </c>
      <c r="T62">
        <v>61</v>
      </c>
      <c r="U62" s="4">
        <v>1750.6862689123609</v>
      </c>
      <c r="V62" s="4">
        <v>37.756883765693118</v>
      </c>
      <c r="W62" s="5">
        <v>1788.443152678054</v>
      </c>
      <c r="X62" s="5">
        <v>1712.9293851466678</v>
      </c>
      <c r="AB62">
        <v>61</v>
      </c>
      <c r="AC62" s="4">
        <v>1770.3094490436768</v>
      </c>
      <c r="AD62" s="4">
        <v>41.616955096945588</v>
      </c>
      <c r="AE62" s="5">
        <v>1811.9264041406223</v>
      </c>
      <c r="AF62" s="5">
        <v>1728.6924939467312</v>
      </c>
      <c r="AJ62">
        <v>61</v>
      </c>
      <c r="AK62" s="4">
        <f t="shared" si="0"/>
        <v>1811.9264041406223</v>
      </c>
      <c r="AL62" s="4">
        <f t="shared" si="1"/>
        <v>1712.9293851466678</v>
      </c>
      <c r="AM62" s="4">
        <f t="shared" si="2"/>
        <v>1762.427894643645</v>
      </c>
      <c r="AN62" s="4">
        <f t="shared" si="3"/>
        <v>49.498509496977249</v>
      </c>
      <c r="AQ62">
        <v>61</v>
      </c>
      <c r="AR62" s="4">
        <v>1762.427894643645</v>
      </c>
      <c r="AS62" s="4">
        <v>49.498509496977249</v>
      </c>
      <c r="AT62" s="4">
        <f t="shared" si="4"/>
        <v>1811.9264041406223</v>
      </c>
      <c r="AU62" s="4">
        <f t="shared" si="5"/>
        <v>1712.9293851466678</v>
      </c>
      <c r="AW62" s="4">
        <v>777.17748576507984</v>
      </c>
      <c r="AX62">
        <f t="shared" si="6"/>
        <v>62</v>
      </c>
      <c r="AZ62" s="4">
        <v>550.38002941369837</v>
      </c>
      <c r="BA62">
        <f t="shared" si="7"/>
        <v>62</v>
      </c>
    </row>
    <row r="63" spans="2:53" x14ac:dyDescent="0.35">
      <c r="B63">
        <v>302</v>
      </c>
      <c r="C63" s="4">
        <v>1681.5792623224984</v>
      </c>
      <c r="D63" s="4">
        <v>19.558390588680282</v>
      </c>
      <c r="E63" s="5">
        <v>1701.1376529111787</v>
      </c>
      <c r="F63" s="5">
        <v>1662.020871733818</v>
      </c>
      <c r="J63">
        <v>302</v>
      </c>
      <c r="K63" s="4">
        <v>1694.1372943716362</v>
      </c>
      <c r="L63" s="4">
        <v>21.557940743966242</v>
      </c>
      <c r="M63" s="5">
        <v>1715.6952351156024</v>
      </c>
      <c r="N63" s="5">
        <v>1672.5793536276701</v>
      </c>
      <c r="T63">
        <v>62</v>
      </c>
      <c r="U63" s="4">
        <v>1790.480404551201</v>
      </c>
      <c r="V63" s="4">
        <v>37.482848809414165</v>
      </c>
      <c r="W63" s="5">
        <v>1827.9632533606152</v>
      </c>
      <c r="X63" s="5">
        <v>1752.9975557417868</v>
      </c>
      <c r="AB63">
        <v>62</v>
      </c>
      <c r="AC63" s="4">
        <v>1814.1719342604299</v>
      </c>
      <c r="AD63" s="4">
        <v>41.314904203624394</v>
      </c>
      <c r="AE63" s="5">
        <v>1855.4868384640542</v>
      </c>
      <c r="AF63" s="5">
        <v>1772.8570300568056</v>
      </c>
      <c r="AJ63">
        <v>62</v>
      </c>
      <c r="AK63" s="4">
        <f t="shared" si="0"/>
        <v>1855.4868384640542</v>
      </c>
      <c r="AL63" s="4">
        <f t="shared" si="1"/>
        <v>1752.9975557417868</v>
      </c>
      <c r="AM63" s="4">
        <f t="shared" si="2"/>
        <v>1804.2421971029205</v>
      </c>
      <c r="AN63" s="4">
        <f t="shared" si="3"/>
        <v>51.244641361133745</v>
      </c>
      <c r="AQ63">
        <v>62</v>
      </c>
      <c r="AR63" s="4">
        <v>1804.2421971029205</v>
      </c>
      <c r="AS63" s="4">
        <v>51.244641361133745</v>
      </c>
      <c r="AT63" s="4">
        <f t="shared" si="4"/>
        <v>1855.4868384640542</v>
      </c>
      <c r="AU63" s="4">
        <f t="shared" si="5"/>
        <v>1752.9975557417868</v>
      </c>
      <c r="AW63" s="4">
        <v>801.06456032576489</v>
      </c>
      <c r="AX63">
        <f t="shared" si="6"/>
        <v>63</v>
      </c>
      <c r="AZ63" s="4">
        <v>559.84090555754278</v>
      </c>
      <c r="BA63">
        <f t="shared" si="7"/>
        <v>63</v>
      </c>
    </row>
    <row r="64" spans="2:53" x14ac:dyDescent="0.35">
      <c r="B64">
        <v>303</v>
      </c>
      <c r="C64" s="4">
        <v>1703.218669991182</v>
      </c>
      <c r="D64" s="4">
        <v>21.605120016013899</v>
      </c>
      <c r="E64" s="5">
        <v>1724.8237900071958</v>
      </c>
      <c r="F64" s="5">
        <v>1681.6135499751681</v>
      </c>
      <c r="J64">
        <v>303</v>
      </c>
      <c r="K64" s="4">
        <v>1717.9890047739227</v>
      </c>
      <c r="L64" s="4">
        <v>23.813917354788487</v>
      </c>
      <c r="M64" s="5">
        <v>1741.8029221287111</v>
      </c>
      <c r="N64" s="5">
        <v>1694.1750874191343</v>
      </c>
      <c r="T64">
        <v>63</v>
      </c>
      <c r="U64" s="4">
        <v>1618.1306308878104</v>
      </c>
      <c r="V64" s="4">
        <v>34.466522966729201</v>
      </c>
      <c r="W64" s="5">
        <v>1652.5971538545396</v>
      </c>
      <c r="X64" s="5">
        <v>1583.6641079210813</v>
      </c>
      <c r="AB64">
        <v>63</v>
      </c>
      <c r="AC64" s="4">
        <v>1624.2019982871825</v>
      </c>
      <c r="AD64" s="4">
        <v>37.990204582443369</v>
      </c>
      <c r="AE64" s="5">
        <v>1662.1922028696258</v>
      </c>
      <c r="AF64" s="5">
        <v>1586.2117937047392</v>
      </c>
      <c r="AJ64">
        <v>63</v>
      </c>
      <c r="AK64" s="4">
        <f t="shared" si="0"/>
        <v>1662.1922028696258</v>
      </c>
      <c r="AL64" s="4">
        <f t="shared" si="1"/>
        <v>1583.6641079210813</v>
      </c>
      <c r="AM64" s="4">
        <f t="shared" si="2"/>
        <v>1622.9281553953535</v>
      </c>
      <c r="AN64" s="4">
        <f t="shared" si="3"/>
        <v>39.264047474272274</v>
      </c>
      <c r="AQ64">
        <v>63</v>
      </c>
      <c r="AR64" s="4">
        <v>1622.9281553953535</v>
      </c>
      <c r="AS64" s="4">
        <v>39.264047474272274</v>
      </c>
      <c r="AT64" s="4">
        <f t="shared" si="4"/>
        <v>1662.1922028696258</v>
      </c>
      <c r="AU64" s="4">
        <f t="shared" si="5"/>
        <v>1583.6641079210813</v>
      </c>
      <c r="AW64" s="4">
        <v>803.83614826511075</v>
      </c>
      <c r="AX64">
        <f t="shared" si="6"/>
        <v>64</v>
      </c>
      <c r="AZ64" s="4">
        <v>579.32262192966073</v>
      </c>
      <c r="BA64">
        <f t="shared" si="7"/>
        <v>64</v>
      </c>
    </row>
    <row r="65" spans="2:53" x14ac:dyDescent="0.35">
      <c r="B65">
        <v>304</v>
      </c>
      <c r="C65" s="4">
        <v>1708.3343692036367</v>
      </c>
      <c r="D65" s="4">
        <v>23.54262607215091</v>
      </c>
      <c r="E65" s="5">
        <v>1731.8769952757875</v>
      </c>
      <c r="F65" s="5">
        <v>1684.7917431314859</v>
      </c>
      <c r="J65">
        <v>304</v>
      </c>
      <c r="K65" s="4">
        <v>1723.6277069966857</v>
      </c>
      <c r="L65" s="4">
        <v>25.949504153707011</v>
      </c>
      <c r="M65" s="5">
        <v>1749.5772111503927</v>
      </c>
      <c r="N65" s="5">
        <v>1697.6782028429786</v>
      </c>
      <c r="T65">
        <v>64</v>
      </c>
      <c r="U65" s="4">
        <v>1677.4101708739447</v>
      </c>
      <c r="V65" s="4">
        <v>43.4005864489678</v>
      </c>
      <c r="W65" s="5">
        <v>1720.8107573229124</v>
      </c>
      <c r="X65" s="5">
        <v>1634.009584424977</v>
      </c>
      <c r="AB65">
        <v>64</v>
      </c>
      <c r="AC65" s="4">
        <v>1689.5419762652421</v>
      </c>
      <c r="AD65" s="4">
        <v>47.837641173897907</v>
      </c>
      <c r="AE65" s="5">
        <v>1737.37961743914</v>
      </c>
      <c r="AF65" s="5">
        <v>1641.7043350913441</v>
      </c>
      <c r="AJ65">
        <v>64</v>
      </c>
      <c r="AK65" s="4">
        <f t="shared" si="0"/>
        <v>1737.37961743914</v>
      </c>
      <c r="AL65" s="4">
        <f t="shared" si="1"/>
        <v>1634.009584424977</v>
      </c>
      <c r="AM65" s="4">
        <f t="shared" si="2"/>
        <v>1685.6946009320586</v>
      </c>
      <c r="AN65" s="4">
        <f t="shared" si="3"/>
        <v>51.6850165070814</v>
      </c>
      <c r="AQ65">
        <v>64</v>
      </c>
      <c r="AR65" s="4">
        <v>1685.6946009320586</v>
      </c>
      <c r="AS65" s="4">
        <v>51.6850165070814</v>
      </c>
      <c r="AT65" s="4">
        <f t="shared" si="4"/>
        <v>1737.37961743914</v>
      </c>
      <c r="AU65" s="4">
        <f t="shared" si="5"/>
        <v>1634.0095844249772</v>
      </c>
      <c r="AW65" s="4">
        <v>813.50634386871161</v>
      </c>
      <c r="AX65">
        <f t="shared" si="6"/>
        <v>65</v>
      </c>
      <c r="AZ65" s="4">
        <v>612.21016949152545</v>
      </c>
      <c r="BA65">
        <f t="shared" si="7"/>
        <v>65</v>
      </c>
    </row>
    <row r="66" spans="2:53" x14ac:dyDescent="0.35">
      <c r="B66">
        <v>305</v>
      </c>
      <c r="C66" s="4">
        <v>1791.3110104296532</v>
      </c>
      <c r="D66" s="4">
        <v>32.731376079748415</v>
      </c>
      <c r="E66" s="5">
        <v>1824.0423865094015</v>
      </c>
      <c r="F66" s="5">
        <v>1758.5796343499048</v>
      </c>
      <c r="J66">
        <v>305</v>
      </c>
      <c r="K66" s="4">
        <v>1815.0874570498981</v>
      </c>
      <c r="L66" s="4">
        <v>36.077665122613809</v>
      </c>
      <c r="M66" s="5">
        <v>1851.1651221725119</v>
      </c>
      <c r="N66" s="5">
        <v>1779.0097919272844</v>
      </c>
      <c r="T66">
        <v>65</v>
      </c>
      <c r="U66" s="4">
        <v>515.21557848374869</v>
      </c>
      <c r="V66" s="4">
        <v>69.030981235829586</v>
      </c>
      <c r="W66" s="5">
        <v>584.24655971957827</v>
      </c>
      <c r="X66" s="5">
        <v>446.1845972479191</v>
      </c>
      <c r="AB66">
        <v>65</v>
      </c>
      <c r="AC66" s="4">
        <v>408.53053301251975</v>
      </c>
      <c r="AD66" s="4">
        <v>76.088356873349312</v>
      </c>
      <c r="AE66" s="5">
        <v>484.61888988586907</v>
      </c>
      <c r="AF66" s="5">
        <v>332.44217613917044</v>
      </c>
      <c r="AJ66">
        <v>65</v>
      </c>
      <c r="AK66" s="4">
        <f t="shared" si="0"/>
        <v>584.24655971957827</v>
      </c>
      <c r="AL66" s="4">
        <f t="shared" si="1"/>
        <v>332.44217613917044</v>
      </c>
      <c r="AM66" s="4">
        <f t="shared" si="2"/>
        <v>458.34436792937436</v>
      </c>
      <c r="AN66" s="4">
        <f t="shared" si="3"/>
        <v>125.90219179020391</v>
      </c>
      <c r="AQ66">
        <v>65</v>
      </c>
      <c r="AR66" s="4">
        <v>458.34436792937436</v>
      </c>
      <c r="AS66" s="4">
        <v>125.90219179020391</v>
      </c>
      <c r="AT66" s="4">
        <f t="shared" si="4"/>
        <v>584.24655971957827</v>
      </c>
      <c r="AU66" s="4">
        <f t="shared" si="5"/>
        <v>332.44217613917044</v>
      </c>
      <c r="AW66" s="4">
        <v>831.31347447887856</v>
      </c>
      <c r="AX66">
        <f t="shared" si="6"/>
        <v>66</v>
      </c>
      <c r="AZ66" s="4">
        <v>614.78644067796608</v>
      </c>
      <c r="BA66">
        <f t="shared" si="7"/>
        <v>66</v>
      </c>
    </row>
    <row r="67" spans="2:53" x14ac:dyDescent="0.35">
      <c r="B67">
        <v>306</v>
      </c>
      <c r="C67" s="4">
        <v>1690.9921488734151</v>
      </c>
      <c r="D67" s="4">
        <v>20.620040220224467</v>
      </c>
      <c r="E67" s="5">
        <v>1711.6121890936395</v>
      </c>
      <c r="F67" s="5">
        <v>1670.3721086531907</v>
      </c>
      <c r="J67">
        <v>306</v>
      </c>
      <c r="K67" s="4">
        <v>1704.5125064615197</v>
      </c>
      <c r="L67" s="4">
        <v>22.728128022101941</v>
      </c>
      <c r="M67" s="5">
        <v>1727.2406344836218</v>
      </c>
      <c r="N67" s="5">
        <v>1681.7843784394177</v>
      </c>
      <c r="T67">
        <v>66</v>
      </c>
      <c r="U67" s="4">
        <v>865.81563557766822</v>
      </c>
      <c r="V67" s="4">
        <v>71.451407419052657</v>
      </c>
      <c r="W67" s="5">
        <v>937.26704299672087</v>
      </c>
      <c r="X67" s="5">
        <v>794.36422815861556</v>
      </c>
      <c r="AB67">
        <v>66</v>
      </c>
      <c r="AC67" s="4">
        <v>794.97415276701599</v>
      </c>
      <c r="AD67" s="4">
        <v>78.756235091471126</v>
      </c>
      <c r="AE67" s="5">
        <v>873.73038785848712</v>
      </c>
      <c r="AF67" s="5">
        <v>716.21791767554487</v>
      </c>
      <c r="AJ67">
        <v>66</v>
      </c>
      <c r="AK67" s="4">
        <f t="shared" si="0"/>
        <v>937.26704299672087</v>
      </c>
      <c r="AL67" s="4">
        <f t="shared" si="1"/>
        <v>716.21791767554487</v>
      </c>
      <c r="AM67" s="4">
        <f t="shared" si="2"/>
        <v>826.74248033613287</v>
      </c>
      <c r="AN67" s="4">
        <f t="shared" si="3"/>
        <v>110.524562660588</v>
      </c>
      <c r="AQ67">
        <v>66</v>
      </c>
      <c r="AR67" s="4">
        <v>826.74248033613287</v>
      </c>
      <c r="AS67" s="4">
        <v>110.524562660588</v>
      </c>
      <c r="AT67" s="4">
        <f t="shared" si="4"/>
        <v>937.26704299672087</v>
      </c>
      <c r="AU67" s="4">
        <f t="shared" si="5"/>
        <v>716.21791767554487</v>
      </c>
      <c r="AW67" s="4">
        <v>857.8769297855747</v>
      </c>
      <c r="AX67">
        <f t="shared" si="6"/>
        <v>67</v>
      </c>
      <c r="AZ67" s="4">
        <v>627.50408660988842</v>
      </c>
      <c r="BA67">
        <f t="shared" si="7"/>
        <v>67</v>
      </c>
    </row>
    <row r="68" spans="2:53" x14ac:dyDescent="0.35">
      <c r="B68">
        <v>307</v>
      </c>
      <c r="C68" s="4">
        <v>1612.6707939307325</v>
      </c>
      <c r="D68" s="4">
        <v>47.726703175296336</v>
      </c>
      <c r="E68" s="5">
        <v>1660.3974971060288</v>
      </c>
      <c r="F68" s="5">
        <v>1564.9440907554363</v>
      </c>
      <c r="J68">
        <v>307</v>
      </c>
      <c r="K68" s="4">
        <v>1618.1839754310213</v>
      </c>
      <c r="L68" s="4">
        <v>52.606038022033715</v>
      </c>
      <c r="M68" s="5">
        <v>1670.7900134530551</v>
      </c>
      <c r="N68" s="5">
        <v>1565.5779374089875</v>
      </c>
      <c r="T68">
        <v>67</v>
      </c>
      <c r="U68" s="4">
        <v>1494.3571469352801</v>
      </c>
      <c r="V68" s="4">
        <v>35.861294912892788</v>
      </c>
      <c r="W68" s="5">
        <v>1530.2184418481729</v>
      </c>
      <c r="X68" s="5">
        <v>1458.4958520223872</v>
      </c>
      <c r="AB68">
        <v>67</v>
      </c>
      <c r="AC68" s="4">
        <v>1487.7745442681783</v>
      </c>
      <c r="AD68" s="4">
        <v>39.527570902560797</v>
      </c>
      <c r="AE68" s="5">
        <v>1527.3021151707389</v>
      </c>
      <c r="AF68" s="5">
        <v>1448.2469733656176</v>
      </c>
      <c r="AJ68">
        <v>67</v>
      </c>
      <c r="AK68" s="4">
        <f t="shared" ref="AK68:AK131" si="8">MAX(W68:X68,AE68:AF68)</f>
        <v>1530.2184418481729</v>
      </c>
      <c r="AL68" s="4">
        <f t="shared" ref="AL68:AL131" si="9">MIN(W68:X68,AE68:AF68)</f>
        <v>1448.2469733656176</v>
      </c>
      <c r="AM68" s="4">
        <f t="shared" ref="AM68:AM131" si="10">AVERAGE(AK68:AL68)</f>
        <v>1489.2327076068952</v>
      </c>
      <c r="AN68" s="4">
        <f t="shared" ref="AN68:AN131" si="11">MAX(AK68:AL68)-AM68</f>
        <v>40.985734241277669</v>
      </c>
      <c r="AQ68">
        <v>67</v>
      </c>
      <c r="AR68" s="4">
        <v>1489.2327076068952</v>
      </c>
      <c r="AS68" s="4">
        <v>40.985734241277669</v>
      </c>
      <c r="AT68" s="4">
        <f t="shared" ref="AT68:AT131" si="12">AR68+AS68</f>
        <v>1530.2184418481729</v>
      </c>
      <c r="AU68" s="4">
        <f t="shared" ref="AU68:AU131" si="13">AR68-AS68</f>
        <v>1448.2469733656176</v>
      </c>
      <c r="AW68" s="4">
        <v>883.41294266618593</v>
      </c>
      <c r="AX68">
        <f t="shared" ref="AX68:AX131" si="14">AX67+1</f>
        <v>68</v>
      </c>
      <c r="AZ68" s="4">
        <v>638.19370460048435</v>
      </c>
      <c r="BA68">
        <f t="shared" ref="BA68:BA131" si="15">BA67+1</f>
        <v>68</v>
      </c>
    </row>
    <row r="69" spans="2:53" x14ac:dyDescent="0.35">
      <c r="B69">
        <v>308</v>
      </c>
      <c r="C69" s="4">
        <v>1694.5219813300089</v>
      </c>
      <c r="D69" s="4">
        <v>33.196780988922427</v>
      </c>
      <c r="E69" s="5">
        <v>1727.7187623189313</v>
      </c>
      <c r="F69" s="5">
        <v>1661.3252003410864</v>
      </c>
      <c r="J69">
        <v>308</v>
      </c>
      <c r="K69" s="4">
        <v>1708.4032109952261</v>
      </c>
      <c r="L69" s="4">
        <v>36.590650657309681</v>
      </c>
      <c r="M69" s="5">
        <v>1744.9938616525358</v>
      </c>
      <c r="N69" s="5">
        <v>1671.8125603379165</v>
      </c>
      <c r="T69">
        <v>68</v>
      </c>
      <c r="U69" s="4">
        <v>1575.0431874719629</v>
      </c>
      <c r="V69" s="4">
        <v>17.875881031756251</v>
      </c>
      <c r="W69" s="5">
        <v>1592.9190685037192</v>
      </c>
      <c r="X69" s="5">
        <v>1557.1673064402066</v>
      </c>
      <c r="AB69">
        <v>68</v>
      </c>
      <c r="AC69" s="4">
        <v>1576.7095142938706</v>
      </c>
      <c r="AD69" s="4">
        <v>19.703419986500819</v>
      </c>
      <c r="AE69" s="5">
        <v>1596.4129342803715</v>
      </c>
      <c r="AF69" s="5">
        <v>1557.0060943073697</v>
      </c>
      <c r="AJ69">
        <v>68</v>
      </c>
      <c r="AK69" s="4">
        <f t="shared" si="8"/>
        <v>1596.4129342803715</v>
      </c>
      <c r="AL69" s="4">
        <f t="shared" si="9"/>
        <v>1557.0060943073697</v>
      </c>
      <c r="AM69" s="4">
        <f t="shared" si="10"/>
        <v>1576.7095142938706</v>
      </c>
      <c r="AN69" s="4">
        <f t="shared" si="11"/>
        <v>19.703419986500876</v>
      </c>
      <c r="AQ69">
        <v>68</v>
      </c>
      <c r="AR69" s="4">
        <v>1576.7095142938706</v>
      </c>
      <c r="AS69" s="4">
        <v>19.703419986500876</v>
      </c>
      <c r="AT69" s="4">
        <f t="shared" si="12"/>
        <v>1596.4129342803715</v>
      </c>
      <c r="AU69" s="4">
        <f t="shared" si="13"/>
        <v>1557.0060943073697</v>
      </c>
      <c r="AW69" s="4">
        <v>885.07562967700369</v>
      </c>
      <c r="AX69">
        <f t="shared" si="14"/>
        <v>69</v>
      </c>
      <c r="AZ69" s="4">
        <v>662.00297931818682</v>
      </c>
      <c r="BA69">
        <f t="shared" si="15"/>
        <v>69</v>
      </c>
    </row>
    <row r="70" spans="2:53" x14ac:dyDescent="0.35">
      <c r="B70">
        <v>309</v>
      </c>
      <c r="C70" s="4">
        <v>1739.5912913917352</v>
      </c>
      <c r="D70" s="4">
        <v>33.549982610368033</v>
      </c>
      <c r="E70" s="5">
        <v>1773.1412740021033</v>
      </c>
      <c r="F70" s="5">
        <v>1706.0413087813672</v>
      </c>
      <c r="J70">
        <v>309</v>
      </c>
      <c r="K70" s="4">
        <v>1758.0801775777663</v>
      </c>
      <c r="L70" s="4">
        <v>36.979961812093677</v>
      </c>
      <c r="M70" s="5">
        <v>1795.0601393898601</v>
      </c>
      <c r="N70" s="5">
        <v>1721.1002157656726</v>
      </c>
      <c r="T70">
        <v>69</v>
      </c>
      <c r="U70" s="4">
        <v>1584.7858896456098</v>
      </c>
      <c r="V70" s="4">
        <v>16.457072559523908</v>
      </c>
      <c r="W70" s="5">
        <v>1601.2429622051336</v>
      </c>
      <c r="X70" s="5">
        <v>1568.328817086086</v>
      </c>
      <c r="AB70">
        <v>69</v>
      </c>
      <c r="AC70" s="4">
        <v>1587.4482606745239</v>
      </c>
      <c r="AD70" s="4">
        <v>18.13955976841487</v>
      </c>
      <c r="AE70" s="5">
        <v>1605.5878204429387</v>
      </c>
      <c r="AF70" s="5">
        <v>1569.3087009061092</v>
      </c>
      <c r="AJ70">
        <v>69</v>
      </c>
      <c r="AK70" s="4">
        <f t="shared" si="8"/>
        <v>1605.5878204429387</v>
      </c>
      <c r="AL70" s="4">
        <f t="shared" si="9"/>
        <v>1568.328817086086</v>
      </c>
      <c r="AM70" s="4">
        <f t="shared" si="10"/>
        <v>1586.9583187645123</v>
      </c>
      <c r="AN70" s="4">
        <f t="shared" si="11"/>
        <v>18.629501678426323</v>
      </c>
      <c r="AQ70">
        <v>69</v>
      </c>
      <c r="AR70" s="4">
        <v>1586.9583187645123</v>
      </c>
      <c r="AS70" s="4">
        <v>18.629501678426323</v>
      </c>
      <c r="AT70" s="4">
        <f t="shared" si="12"/>
        <v>1605.5878204429387</v>
      </c>
      <c r="AU70" s="4">
        <f t="shared" si="13"/>
        <v>1568.328817086086</v>
      </c>
      <c r="AW70" s="4">
        <v>885.45864535551664</v>
      </c>
      <c r="AX70">
        <f t="shared" si="14"/>
        <v>70</v>
      </c>
      <c r="AZ70" s="4">
        <v>662.04261501210658</v>
      </c>
      <c r="BA70">
        <f t="shared" si="15"/>
        <v>70</v>
      </c>
    </row>
    <row r="71" spans="2:53" x14ac:dyDescent="0.35">
      <c r="B71">
        <v>310</v>
      </c>
      <c r="C71" s="4">
        <v>1800.3657980356979</v>
      </c>
      <c r="D71" s="4">
        <v>32.41487438127777</v>
      </c>
      <c r="E71" s="5">
        <v>1832.7806724169757</v>
      </c>
      <c r="F71" s="5">
        <v>1767.9509236544202</v>
      </c>
      <c r="J71">
        <v>310</v>
      </c>
      <c r="K71" s="4">
        <v>1825.0679599841883</v>
      </c>
      <c r="L71" s="4">
        <v>35.728805903852503</v>
      </c>
      <c r="M71" s="5">
        <v>1860.7967658880407</v>
      </c>
      <c r="N71" s="5">
        <v>1789.3391540803359</v>
      </c>
      <c r="T71">
        <v>70</v>
      </c>
      <c r="U71" s="4">
        <v>1588.8339137881817</v>
      </c>
      <c r="V71" s="4">
        <v>16.50045379561368</v>
      </c>
      <c r="W71" s="5">
        <v>1605.3343675837955</v>
      </c>
      <c r="X71" s="5">
        <v>1572.3334599925679</v>
      </c>
      <c r="AB71">
        <v>70</v>
      </c>
      <c r="AC71" s="4">
        <v>1591.9101341707108</v>
      </c>
      <c r="AD71" s="4">
        <v>18.187376080947502</v>
      </c>
      <c r="AE71" s="5">
        <v>1610.0975102516582</v>
      </c>
      <c r="AF71" s="5">
        <v>1573.7227580897634</v>
      </c>
      <c r="AJ71">
        <v>70</v>
      </c>
      <c r="AK71" s="4">
        <f t="shared" si="8"/>
        <v>1610.0975102516582</v>
      </c>
      <c r="AL71" s="4">
        <f t="shared" si="9"/>
        <v>1572.3334599925679</v>
      </c>
      <c r="AM71" s="4">
        <f t="shared" si="10"/>
        <v>1591.215485122113</v>
      </c>
      <c r="AN71" s="4">
        <f t="shared" si="11"/>
        <v>18.882025129545127</v>
      </c>
      <c r="AQ71">
        <v>70</v>
      </c>
      <c r="AR71" s="4">
        <v>1591.215485122113</v>
      </c>
      <c r="AS71" s="4">
        <v>18.882025129545127</v>
      </c>
      <c r="AT71" s="4">
        <f t="shared" si="12"/>
        <v>1610.0975102516582</v>
      </c>
      <c r="AU71" s="4">
        <f t="shared" si="13"/>
        <v>1572.3334599925679</v>
      </c>
      <c r="AW71" s="4">
        <v>895.37312625492109</v>
      </c>
      <c r="AX71">
        <f t="shared" si="14"/>
        <v>71</v>
      </c>
      <c r="AZ71" s="4">
        <v>663.6670185763378</v>
      </c>
      <c r="BA71">
        <f t="shared" si="15"/>
        <v>71</v>
      </c>
    </row>
    <row r="72" spans="2:53" x14ac:dyDescent="0.35">
      <c r="B72">
        <v>311</v>
      </c>
      <c r="C72" s="4">
        <v>-600.99456928269547</v>
      </c>
      <c r="D72" s="4">
        <v>61.09391237722275</v>
      </c>
      <c r="E72" s="5">
        <v>-539.90065690547272</v>
      </c>
      <c r="F72" s="5">
        <v>-662.08848165991822</v>
      </c>
      <c r="J72">
        <v>311</v>
      </c>
      <c r="K72" s="4">
        <v>-821.79525040289491</v>
      </c>
      <c r="L72" s="4">
        <v>67.339842553685685</v>
      </c>
      <c r="M72" s="5">
        <v>-754.45540784920922</v>
      </c>
      <c r="N72" s="5">
        <v>-889.13509295658059</v>
      </c>
      <c r="T72">
        <v>71</v>
      </c>
      <c r="U72" s="4">
        <v>1594.5285918192569</v>
      </c>
      <c r="V72" s="4">
        <v>17.43667413685165</v>
      </c>
      <c r="W72" s="5">
        <v>1611.9652659561086</v>
      </c>
      <c r="X72" s="5">
        <v>1577.0919176824052</v>
      </c>
      <c r="AB72">
        <v>71</v>
      </c>
      <c r="AC72" s="4">
        <v>1598.1870070551772</v>
      </c>
      <c r="AD72" s="4">
        <v>19.219310817509438</v>
      </c>
      <c r="AE72" s="5">
        <v>1617.4063178726867</v>
      </c>
      <c r="AF72" s="5">
        <v>1578.9676962376677</v>
      </c>
      <c r="AJ72">
        <v>71</v>
      </c>
      <c r="AK72" s="4">
        <f t="shared" si="8"/>
        <v>1617.4063178726867</v>
      </c>
      <c r="AL72" s="4">
        <f t="shared" si="9"/>
        <v>1577.0919176824052</v>
      </c>
      <c r="AM72" s="4">
        <f t="shared" si="10"/>
        <v>1597.249117777546</v>
      </c>
      <c r="AN72" s="4">
        <f t="shared" si="11"/>
        <v>20.157200095140752</v>
      </c>
      <c r="AQ72">
        <v>71</v>
      </c>
      <c r="AR72" s="4">
        <v>1597.249117777546</v>
      </c>
      <c r="AS72" s="4">
        <v>20.157200095140752</v>
      </c>
      <c r="AT72" s="4">
        <f t="shared" si="12"/>
        <v>1617.4063178726867</v>
      </c>
      <c r="AU72" s="4">
        <f t="shared" si="13"/>
        <v>1577.0919176824052</v>
      </c>
      <c r="AW72" s="4">
        <v>916.02300406094764</v>
      </c>
      <c r="AX72">
        <f t="shared" si="14"/>
        <v>72</v>
      </c>
      <c r="AZ72" s="4">
        <v>673.15738498789347</v>
      </c>
      <c r="BA72">
        <f t="shared" si="15"/>
        <v>72</v>
      </c>
    </row>
    <row r="73" spans="2:53" x14ac:dyDescent="0.35">
      <c r="B73">
        <v>312</v>
      </c>
      <c r="C73" s="4">
        <v>925.78586067443052</v>
      </c>
      <c r="D73" s="4">
        <v>83.769224893257046</v>
      </c>
      <c r="E73" s="5">
        <v>1009.5550855676876</v>
      </c>
      <c r="F73" s="5">
        <v>842.01663578117348</v>
      </c>
      <c r="J73">
        <v>312</v>
      </c>
      <c r="K73" s="4">
        <v>861.07542798066106</v>
      </c>
      <c r="L73" s="4">
        <v>92.333363434412604</v>
      </c>
      <c r="M73" s="5">
        <v>953.40879141507367</v>
      </c>
      <c r="N73" s="5">
        <v>768.74206454624846</v>
      </c>
      <c r="T73">
        <v>72</v>
      </c>
      <c r="U73" s="4">
        <v>1605.7121161453447</v>
      </c>
      <c r="V73" s="4">
        <v>19.373863611298873</v>
      </c>
      <c r="W73" s="5">
        <v>1625.0859797566436</v>
      </c>
      <c r="X73" s="5">
        <v>1586.3382525340458</v>
      </c>
      <c r="AB73">
        <v>72</v>
      </c>
      <c r="AC73" s="4">
        <v>1610.5138779005749</v>
      </c>
      <c r="AD73" s="4">
        <v>21.354548669039843</v>
      </c>
      <c r="AE73" s="5">
        <v>1631.8684265696147</v>
      </c>
      <c r="AF73" s="5">
        <v>1589.1593292315351</v>
      </c>
      <c r="AJ73">
        <v>72</v>
      </c>
      <c r="AK73" s="4">
        <f t="shared" si="8"/>
        <v>1631.8684265696147</v>
      </c>
      <c r="AL73" s="4">
        <f t="shared" si="9"/>
        <v>1586.3382525340458</v>
      </c>
      <c r="AM73" s="4">
        <f t="shared" si="10"/>
        <v>1609.1033395518302</v>
      </c>
      <c r="AN73" s="4">
        <f t="shared" si="11"/>
        <v>22.765087017784481</v>
      </c>
      <c r="AQ73">
        <v>72</v>
      </c>
      <c r="AR73" s="4">
        <v>1609.1033395518302</v>
      </c>
      <c r="AS73" s="4">
        <v>22.765087017784481</v>
      </c>
      <c r="AT73" s="4">
        <f t="shared" si="12"/>
        <v>1631.8684265696147</v>
      </c>
      <c r="AU73" s="4">
        <f t="shared" si="13"/>
        <v>1586.3382525340458</v>
      </c>
      <c r="AW73" s="4">
        <v>920.44257422644932</v>
      </c>
      <c r="AX73">
        <f t="shared" si="14"/>
        <v>73</v>
      </c>
      <c r="AZ73" s="4">
        <v>716.21791767554487</v>
      </c>
      <c r="BA73">
        <f t="shared" si="15"/>
        <v>73</v>
      </c>
    </row>
    <row r="74" spans="2:53" x14ac:dyDescent="0.35">
      <c r="C74" s="4"/>
      <c r="D74" s="4"/>
      <c r="K74" s="4"/>
      <c r="L74" s="4"/>
      <c r="T74">
        <v>73</v>
      </c>
      <c r="U74" s="4">
        <v>1614.837323110803</v>
      </c>
      <c r="V74" s="4">
        <v>23.157746030238059</v>
      </c>
      <c r="W74" s="5">
        <v>1637.9950691410411</v>
      </c>
      <c r="X74" s="5">
        <v>1591.679577080565</v>
      </c>
      <c r="AB74">
        <v>73</v>
      </c>
      <c r="AC74" s="4">
        <v>1620.5719995106235</v>
      </c>
      <c r="AD74" s="4">
        <v>25.525275938227196</v>
      </c>
      <c r="AE74" s="5">
        <v>1646.0972754488507</v>
      </c>
      <c r="AF74" s="5">
        <v>1595.0467235723963</v>
      </c>
      <c r="AJ74">
        <v>73</v>
      </c>
      <c r="AK74" s="4">
        <f t="shared" si="8"/>
        <v>1646.0972754488507</v>
      </c>
      <c r="AL74" s="4">
        <f t="shared" si="9"/>
        <v>1591.679577080565</v>
      </c>
      <c r="AM74" s="4">
        <f t="shared" si="10"/>
        <v>1618.888426264708</v>
      </c>
      <c r="AN74" s="4">
        <f t="shared" si="11"/>
        <v>27.208849184142764</v>
      </c>
      <c r="AQ74">
        <v>73</v>
      </c>
      <c r="AR74" s="4">
        <v>1618.888426264708</v>
      </c>
      <c r="AS74" s="4">
        <v>27.208849184142764</v>
      </c>
      <c r="AT74" s="4">
        <f t="shared" si="12"/>
        <v>1646.0972754488507</v>
      </c>
      <c r="AU74" s="4">
        <f t="shared" si="13"/>
        <v>1591.6795770805652</v>
      </c>
      <c r="AW74" s="4">
        <v>934.90821725968351</v>
      </c>
      <c r="AX74">
        <f t="shared" si="14"/>
        <v>74</v>
      </c>
      <c r="AZ74" s="4">
        <v>744.04127634156066</v>
      </c>
      <c r="BA74">
        <f t="shared" si="15"/>
        <v>74</v>
      </c>
    </row>
    <row r="75" spans="2:53" x14ac:dyDescent="0.35">
      <c r="C75" s="4"/>
      <c r="D75" s="4"/>
      <c r="K75" s="4"/>
      <c r="L75" s="4"/>
      <c r="T75">
        <v>74</v>
      </c>
      <c r="U75" s="4">
        <v>1620.7378328779414</v>
      </c>
      <c r="V75" s="4">
        <v>27.344666765661543</v>
      </c>
      <c r="W75" s="5">
        <v>1648.0824996436029</v>
      </c>
      <c r="X75" s="5">
        <v>1593.3931661122799</v>
      </c>
      <c r="AB75">
        <v>74</v>
      </c>
      <c r="AC75" s="4">
        <v>1627.075747318625</v>
      </c>
      <c r="AD75" s="4">
        <v>30.140246106896541</v>
      </c>
      <c r="AE75" s="5">
        <v>1657.2159934255214</v>
      </c>
      <c r="AF75" s="5">
        <v>1596.9355012117285</v>
      </c>
      <c r="AJ75">
        <v>74</v>
      </c>
      <c r="AK75" s="4">
        <f t="shared" si="8"/>
        <v>1657.2159934255214</v>
      </c>
      <c r="AL75" s="4">
        <f t="shared" si="9"/>
        <v>1593.3931661122799</v>
      </c>
      <c r="AM75" s="4">
        <f t="shared" si="10"/>
        <v>1625.3045797689006</v>
      </c>
      <c r="AN75" s="4">
        <f t="shared" si="11"/>
        <v>31.91141365662088</v>
      </c>
      <c r="AQ75">
        <v>74</v>
      </c>
      <c r="AR75" s="4">
        <v>1625.3045797689006</v>
      </c>
      <c r="AS75" s="4">
        <v>31.91141365662088</v>
      </c>
      <c r="AT75" s="4">
        <f t="shared" si="12"/>
        <v>1657.2159934255214</v>
      </c>
      <c r="AU75" s="4">
        <f t="shared" si="13"/>
        <v>1593.3931661122797</v>
      </c>
      <c r="AW75" s="4">
        <v>937.26704299672087</v>
      </c>
      <c r="AX75">
        <f t="shared" si="14"/>
        <v>75</v>
      </c>
      <c r="AZ75" s="4">
        <v>768.74206454624834</v>
      </c>
      <c r="BA75">
        <f t="shared" si="15"/>
        <v>75</v>
      </c>
    </row>
    <row r="76" spans="2:53" x14ac:dyDescent="0.35">
      <c r="C76" s="4"/>
      <c r="D76" s="4"/>
      <c r="K76" s="4"/>
      <c r="L76" s="4"/>
      <c r="T76">
        <v>75</v>
      </c>
      <c r="U76" s="4">
        <v>1913.0875086660415</v>
      </c>
      <c r="V76" s="4">
        <v>23.227445757056536</v>
      </c>
      <c r="W76" s="5">
        <v>1936.314954423098</v>
      </c>
      <c r="X76" s="5">
        <v>1889.8600629089849</v>
      </c>
      <c r="AB76">
        <v>75</v>
      </c>
      <c r="AC76" s="4">
        <v>1949.3137637127361</v>
      </c>
      <c r="AD76" s="4">
        <v>25.602101409822659</v>
      </c>
      <c r="AE76" s="5">
        <v>1974.9158651225587</v>
      </c>
      <c r="AF76" s="5">
        <v>1923.7116623029135</v>
      </c>
      <c r="AJ76">
        <v>75</v>
      </c>
      <c r="AK76" s="4">
        <f t="shared" si="8"/>
        <v>1974.9158651225587</v>
      </c>
      <c r="AL76" s="4">
        <f t="shared" si="9"/>
        <v>1889.8600629089849</v>
      </c>
      <c r="AM76" s="4">
        <f t="shared" si="10"/>
        <v>1932.3879640157718</v>
      </c>
      <c r="AN76" s="4">
        <f t="shared" si="11"/>
        <v>42.527901106786885</v>
      </c>
      <c r="AQ76">
        <v>75</v>
      </c>
      <c r="AR76" s="4">
        <v>1932.3879640157718</v>
      </c>
      <c r="AS76" s="4">
        <v>42.527901106786885</v>
      </c>
      <c r="AT76" s="4">
        <f t="shared" si="12"/>
        <v>1974.9158651225587</v>
      </c>
      <c r="AU76" s="4">
        <f t="shared" si="13"/>
        <v>1889.8600629089849</v>
      </c>
      <c r="AW76" s="4">
        <v>961.85505958121234</v>
      </c>
      <c r="AX76">
        <f t="shared" si="14"/>
        <v>76</v>
      </c>
      <c r="AZ76" s="4">
        <v>772.62002380421598</v>
      </c>
      <c r="BA76">
        <f t="shared" si="15"/>
        <v>76</v>
      </c>
    </row>
    <row r="77" spans="2:53" x14ac:dyDescent="0.35">
      <c r="C77" s="4"/>
      <c r="D77" s="4"/>
      <c r="K77" s="4"/>
      <c r="L77" s="4"/>
      <c r="T77">
        <v>76</v>
      </c>
      <c r="U77" s="4">
        <v>1623.2764242893845</v>
      </c>
      <c r="V77" s="4">
        <v>25.864197434906544</v>
      </c>
      <c r="W77" s="5">
        <v>1649.1406217242911</v>
      </c>
      <c r="X77" s="5">
        <v>1597.4122268544779</v>
      </c>
      <c r="AB77">
        <v>76</v>
      </c>
      <c r="AC77" s="4">
        <v>1629.8738713755556</v>
      </c>
      <c r="AD77" s="4">
        <v>28.508421138427764</v>
      </c>
      <c r="AE77" s="5">
        <v>1658.3822925139834</v>
      </c>
      <c r="AF77" s="5">
        <v>1601.3654502371278</v>
      </c>
      <c r="AJ77">
        <v>76</v>
      </c>
      <c r="AK77" s="4">
        <f t="shared" si="8"/>
        <v>1658.3822925139834</v>
      </c>
      <c r="AL77" s="4">
        <f t="shared" si="9"/>
        <v>1597.4122268544779</v>
      </c>
      <c r="AM77" s="4">
        <f t="shared" si="10"/>
        <v>1627.8972596842307</v>
      </c>
      <c r="AN77" s="4">
        <f t="shared" si="11"/>
        <v>30.485032829752754</v>
      </c>
      <c r="AQ77">
        <v>76</v>
      </c>
      <c r="AR77" s="4">
        <v>1627.8972596842307</v>
      </c>
      <c r="AS77" s="4">
        <v>30.485032829752754</v>
      </c>
      <c r="AT77" s="4">
        <f t="shared" si="12"/>
        <v>1658.3822925139834</v>
      </c>
      <c r="AU77" s="4">
        <f t="shared" si="13"/>
        <v>1597.4122268544779</v>
      </c>
      <c r="AW77" s="4">
        <v>963.90076227054317</v>
      </c>
      <c r="AX77">
        <f t="shared" si="14"/>
        <v>77</v>
      </c>
      <c r="AZ77" s="4">
        <v>772.96537948220623</v>
      </c>
      <c r="BA77">
        <f t="shared" si="15"/>
        <v>77</v>
      </c>
    </row>
    <row r="78" spans="2:53" x14ac:dyDescent="0.35">
      <c r="C78" s="4"/>
      <c r="D78" s="4"/>
      <c r="K78" s="4"/>
      <c r="L78" s="4"/>
      <c r="T78">
        <v>77</v>
      </c>
      <c r="U78" s="4">
        <v>1608.7995921862894</v>
      </c>
      <c r="V78" s="4">
        <v>21.78862238993355</v>
      </c>
      <c r="W78" s="5">
        <v>1630.588214576223</v>
      </c>
      <c r="X78" s="5">
        <v>1587.0109697963558</v>
      </c>
      <c r="AB78">
        <v>77</v>
      </c>
      <c r="AC78" s="4">
        <v>1613.9170017535989</v>
      </c>
      <c r="AD78" s="4">
        <v>24.016180076018088</v>
      </c>
      <c r="AE78" s="5">
        <v>1637.9331818296171</v>
      </c>
      <c r="AF78" s="5">
        <v>1589.9008216775808</v>
      </c>
      <c r="AJ78">
        <v>77</v>
      </c>
      <c r="AK78" s="4">
        <f t="shared" si="8"/>
        <v>1637.9331818296171</v>
      </c>
      <c r="AL78" s="4">
        <f t="shared" si="9"/>
        <v>1587.0109697963558</v>
      </c>
      <c r="AM78" s="4">
        <f t="shared" si="10"/>
        <v>1612.4720758129865</v>
      </c>
      <c r="AN78" s="4">
        <f t="shared" si="11"/>
        <v>25.461106016630538</v>
      </c>
      <c r="AQ78">
        <v>77</v>
      </c>
      <c r="AR78" s="4">
        <v>1612.4720758129865</v>
      </c>
      <c r="AS78" s="4">
        <v>25.461106016630538</v>
      </c>
      <c r="AT78" s="4">
        <f t="shared" si="12"/>
        <v>1637.9331818296171</v>
      </c>
      <c r="AU78" s="4">
        <f t="shared" si="13"/>
        <v>1587.010969796356</v>
      </c>
      <c r="AW78" s="4">
        <v>970.79361466390674</v>
      </c>
      <c r="AX78">
        <f t="shared" si="14"/>
        <v>78</v>
      </c>
      <c r="AZ78" s="4">
        <v>805.12485851323277</v>
      </c>
      <c r="BA78">
        <f t="shared" si="15"/>
        <v>78</v>
      </c>
    </row>
    <row r="79" spans="2:53" x14ac:dyDescent="0.35">
      <c r="C79" s="4"/>
      <c r="D79" s="4"/>
      <c r="K79" s="4"/>
      <c r="L79" s="4"/>
      <c r="T79">
        <v>78</v>
      </c>
      <c r="U79" s="4">
        <v>1617.4445251009338</v>
      </c>
      <c r="V79" s="4">
        <v>25.488447083319215</v>
      </c>
      <c r="W79" s="5">
        <v>1642.932972184253</v>
      </c>
      <c r="X79" s="5">
        <v>1591.9560780176146</v>
      </c>
      <c r="AB79">
        <v>78</v>
      </c>
      <c r="AC79" s="4">
        <v>1623.445748542066</v>
      </c>
      <c r="AD79" s="4">
        <v>28.094255986273879</v>
      </c>
      <c r="AE79" s="5">
        <v>1651.54000452834</v>
      </c>
      <c r="AF79" s="5">
        <v>1595.351492555792</v>
      </c>
      <c r="AJ79">
        <v>78</v>
      </c>
      <c r="AK79" s="4">
        <f t="shared" si="8"/>
        <v>1651.54000452834</v>
      </c>
      <c r="AL79" s="4">
        <f t="shared" si="9"/>
        <v>1591.9560780176146</v>
      </c>
      <c r="AM79" s="4">
        <f t="shared" si="10"/>
        <v>1621.7480412729774</v>
      </c>
      <c r="AN79" s="4">
        <f t="shared" si="11"/>
        <v>29.791963255362589</v>
      </c>
      <c r="AQ79">
        <v>78</v>
      </c>
      <c r="AR79" s="4">
        <v>1621.7480412729774</v>
      </c>
      <c r="AS79" s="4">
        <v>29.791963255362589</v>
      </c>
      <c r="AT79" s="4">
        <f t="shared" si="12"/>
        <v>1651.54000452834</v>
      </c>
      <c r="AU79" s="4">
        <f t="shared" si="13"/>
        <v>1591.9560780176148</v>
      </c>
      <c r="AW79" s="4">
        <v>984.78103799612575</v>
      </c>
      <c r="AX79">
        <f t="shared" si="14"/>
        <v>79</v>
      </c>
      <c r="AZ79" s="4">
        <v>817.35496368038753</v>
      </c>
      <c r="BA79">
        <f t="shared" si="15"/>
        <v>79</v>
      </c>
    </row>
    <row r="80" spans="2:53" x14ac:dyDescent="0.35">
      <c r="B80">
        <v>3</v>
      </c>
      <c r="C80" s="4">
        <v>-1085.1602260279174</v>
      </c>
      <c r="D80" s="4">
        <v>20.983813297101733</v>
      </c>
      <c r="E80" s="5">
        <v>-1064.1764127308156</v>
      </c>
      <c r="F80" s="5">
        <v>-1106.1440393250191</v>
      </c>
      <c r="J80">
        <v>3</v>
      </c>
      <c r="K80" s="4">
        <v>-1355.4595358690976</v>
      </c>
      <c r="L80" s="4">
        <v>23.129091404033261</v>
      </c>
      <c r="M80" s="5">
        <v>-1332.3304444650644</v>
      </c>
      <c r="N80" s="5">
        <v>-1378.5886272731309</v>
      </c>
      <c r="T80">
        <v>79</v>
      </c>
      <c r="U80" s="4">
        <v>1623.5508666041353</v>
      </c>
      <c r="V80" s="4">
        <v>27.84708222562432</v>
      </c>
      <c r="W80" s="5">
        <v>1651.3979488297596</v>
      </c>
      <c r="X80" s="5">
        <v>1595.703784378511</v>
      </c>
      <c r="AB80">
        <v>79</v>
      </c>
      <c r="AC80" s="4">
        <v>1630.1763712736022</v>
      </c>
      <c r="AD80" s="4">
        <v>30.694025962433329</v>
      </c>
      <c r="AE80" s="5">
        <v>1660.8703972360354</v>
      </c>
      <c r="AF80" s="5">
        <v>1599.482345311169</v>
      </c>
      <c r="AJ80">
        <v>79</v>
      </c>
      <c r="AK80" s="4">
        <f t="shared" si="8"/>
        <v>1660.8703972360354</v>
      </c>
      <c r="AL80" s="4">
        <f t="shared" si="9"/>
        <v>1595.703784378511</v>
      </c>
      <c r="AM80" s="4">
        <f t="shared" si="10"/>
        <v>1628.2870908072732</v>
      </c>
      <c r="AN80" s="4">
        <f t="shared" si="11"/>
        <v>32.583306428762171</v>
      </c>
      <c r="AQ80">
        <v>79</v>
      </c>
      <c r="AR80" s="4">
        <v>1628.2870908072732</v>
      </c>
      <c r="AS80" s="4">
        <v>32.583306428762171</v>
      </c>
      <c r="AT80" s="4">
        <f t="shared" si="12"/>
        <v>1660.8703972360354</v>
      </c>
      <c r="AU80" s="4">
        <f t="shared" si="13"/>
        <v>1595.703784378511</v>
      </c>
      <c r="AW80" s="4">
        <v>992.48226408091307</v>
      </c>
      <c r="AX80">
        <f t="shared" si="14"/>
        <v>80</v>
      </c>
      <c r="AZ80" s="4">
        <v>819.78503147203799</v>
      </c>
      <c r="BA80">
        <f t="shared" si="15"/>
        <v>80</v>
      </c>
    </row>
    <row r="81" spans="2:53" x14ac:dyDescent="0.35">
      <c r="B81">
        <v>313</v>
      </c>
      <c r="C81" s="4">
        <v>2.6096680079390353</v>
      </c>
      <c r="D81" s="4">
        <v>43.782129338261029</v>
      </c>
      <c r="E81" s="5">
        <v>46.391797346200065</v>
      </c>
      <c r="F81" s="5">
        <v>-41.172461330321994</v>
      </c>
      <c r="J81">
        <v>313</v>
      </c>
      <c r="K81" s="4">
        <v>-156.48159275206717</v>
      </c>
      <c r="L81" s="4">
        <v>48.258191063285267</v>
      </c>
      <c r="M81" s="5">
        <v>-108.22340168878191</v>
      </c>
      <c r="N81" s="5">
        <v>-204.73978381535244</v>
      </c>
      <c r="T81">
        <v>80</v>
      </c>
      <c r="U81" s="4">
        <v>1582.3159088128543</v>
      </c>
      <c r="V81" s="4">
        <v>27.744737398015388</v>
      </c>
      <c r="W81" s="5">
        <v>1610.0606462108697</v>
      </c>
      <c r="X81" s="5">
        <v>1554.571171414839</v>
      </c>
      <c r="AB81">
        <v>80</v>
      </c>
      <c r="AC81" s="4">
        <v>1584.7257615921048</v>
      </c>
      <c r="AD81" s="4">
        <v>30.581217921350344</v>
      </c>
      <c r="AE81" s="5">
        <v>1615.3069795134552</v>
      </c>
      <c r="AF81" s="5">
        <v>1554.1445436707545</v>
      </c>
      <c r="AJ81">
        <v>80</v>
      </c>
      <c r="AK81" s="4">
        <f t="shared" si="8"/>
        <v>1615.3069795134552</v>
      </c>
      <c r="AL81" s="4">
        <f t="shared" si="9"/>
        <v>1554.1445436707545</v>
      </c>
      <c r="AM81" s="4">
        <f t="shared" si="10"/>
        <v>1584.7257615921048</v>
      </c>
      <c r="AN81" s="4">
        <f t="shared" si="11"/>
        <v>30.581217921350344</v>
      </c>
      <c r="AQ81">
        <v>80</v>
      </c>
      <c r="AR81" s="4">
        <v>1584.7257615921048</v>
      </c>
      <c r="AS81" s="4">
        <v>30.581217921350344</v>
      </c>
      <c r="AT81" s="4">
        <f t="shared" si="12"/>
        <v>1615.3069795134552</v>
      </c>
      <c r="AU81" s="4">
        <f t="shared" si="13"/>
        <v>1554.1445436707545</v>
      </c>
      <c r="AW81" s="4">
        <v>994.86846849868755</v>
      </c>
      <c r="AX81">
        <f t="shared" si="14"/>
        <v>81</v>
      </c>
      <c r="AZ81" s="4">
        <v>823.33755855062589</v>
      </c>
      <c r="BA81">
        <f t="shared" si="15"/>
        <v>81</v>
      </c>
    </row>
    <row r="82" spans="2:53" x14ac:dyDescent="0.35">
      <c r="B82">
        <v>314</v>
      </c>
      <c r="C82" s="4">
        <v>551.69503584559811</v>
      </c>
      <c r="D82" s="4">
        <v>41.488469768208915</v>
      </c>
      <c r="E82" s="5">
        <v>593.18350561380703</v>
      </c>
      <c r="F82" s="5">
        <v>510.2065660773892</v>
      </c>
      <c r="J82">
        <v>314</v>
      </c>
      <c r="K82" s="4">
        <v>448.73946414174816</v>
      </c>
      <c r="L82" s="4">
        <v>45.730039430674651</v>
      </c>
      <c r="M82" s="5">
        <v>494.46950357242281</v>
      </c>
      <c r="N82" s="5">
        <v>403.00942471107351</v>
      </c>
      <c r="T82">
        <v>81</v>
      </c>
      <c r="U82" s="4">
        <v>1591.9900004078138</v>
      </c>
      <c r="V82" s="4">
        <v>29.075115442214326</v>
      </c>
      <c r="W82" s="5">
        <v>1621.0651158500282</v>
      </c>
      <c r="X82" s="5">
        <v>1562.9148849655994</v>
      </c>
      <c r="AB82">
        <v>81</v>
      </c>
      <c r="AC82" s="4">
        <v>1595.3888829982463</v>
      </c>
      <c r="AD82" s="4">
        <v>32.047607035212991</v>
      </c>
      <c r="AE82" s="5">
        <v>1627.4364900334594</v>
      </c>
      <c r="AF82" s="5">
        <v>1563.3412759630332</v>
      </c>
      <c r="AJ82">
        <v>81</v>
      </c>
      <c r="AK82" s="4">
        <f t="shared" si="8"/>
        <v>1627.4364900334594</v>
      </c>
      <c r="AL82" s="4">
        <f t="shared" si="9"/>
        <v>1562.9148849655994</v>
      </c>
      <c r="AM82" s="4">
        <f t="shared" si="10"/>
        <v>1595.1756874995294</v>
      </c>
      <c r="AN82" s="4">
        <f t="shared" si="11"/>
        <v>32.260802533930018</v>
      </c>
      <c r="AQ82">
        <v>81</v>
      </c>
      <c r="AR82" s="4">
        <v>1595.1756874995294</v>
      </c>
      <c r="AS82" s="4">
        <v>32.260802533930018</v>
      </c>
      <c r="AT82" s="4">
        <f t="shared" si="12"/>
        <v>1627.4364900334594</v>
      </c>
      <c r="AU82" s="4">
        <f t="shared" si="13"/>
        <v>1562.9148849655994</v>
      </c>
      <c r="AW82" s="4">
        <v>995.9265905793759</v>
      </c>
      <c r="AX82">
        <f t="shared" si="14"/>
        <v>82</v>
      </c>
      <c r="AZ82" s="4">
        <v>828.52375732114206</v>
      </c>
      <c r="BA82">
        <f t="shared" si="15"/>
        <v>82</v>
      </c>
    </row>
    <row r="83" spans="2:53" x14ac:dyDescent="0.35">
      <c r="B83">
        <v>315</v>
      </c>
      <c r="C83" s="4">
        <v>618.50979924295825</v>
      </c>
      <c r="D83" s="4">
        <v>42.675324631960393</v>
      </c>
      <c r="E83" s="5">
        <v>661.18512387491865</v>
      </c>
      <c r="F83" s="5">
        <v>575.83447461099786</v>
      </c>
      <c r="J83">
        <v>315</v>
      </c>
      <c r="K83" s="4">
        <v>522.38502836194834</v>
      </c>
      <c r="L83" s="4">
        <v>47.03823228572719</v>
      </c>
      <c r="M83" s="5">
        <v>569.42326064767553</v>
      </c>
      <c r="N83" s="5">
        <v>475.34679607622115</v>
      </c>
      <c r="T83">
        <v>82</v>
      </c>
      <c r="U83" s="4">
        <v>1627.9419436401452</v>
      </c>
      <c r="V83" s="4">
        <v>43.207617362462827</v>
      </c>
      <c r="W83" s="5">
        <v>1671.1495610026079</v>
      </c>
      <c r="X83" s="5">
        <v>1584.7343262776824</v>
      </c>
      <c r="AB83">
        <v>82</v>
      </c>
      <c r="AC83" s="4">
        <v>1635.0163696423474</v>
      </c>
      <c r="AD83" s="4">
        <v>47.624943911644721</v>
      </c>
      <c r="AE83" s="5">
        <v>1682.6413135539922</v>
      </c>
      <c r="AF83" s="5">
        <v>1587.3914257307026</v>
      </c>
      <c r="AJ83">
        <v>82</v>
      </c>
      <c r="AK83" s="4">
        <f t="shared" si="8"/>
        <v>1682.6413135539922</v>
      </c>
      <c r="AL83" s="4">
        <f t="shared" si="9"/>
        <v>1584.7343262776824</v>
      </c>
      <c r="AM83" s="4">
        <f t="shared" si="10"/>
        <v>1633.6878199158373</v>
      </c>
      <c r="AN83" s="4">
        <f t="shared" si="11"/>
        <v>48.953493638154896</v>
      </c>
      <c r="AQ83">
        <v>82</v>
      </c>
      <c r="AR83" s="4">
        <v>1633.6878199158373</v>
      </c>
      <c r="AS83" s="4">
        <v>48.953493638154896</v>
      </c>
      <c r="AT83" s="4">
        <f t="shared" si="12"/>
        <v>1682.6413135539922</v>
      </c>
      <c r="AU83" s="4">
        <f t="shared" si="13"/>
        <v>1584.7343262776824</v>
      </c>
      <c r="AW83" s="4">
        <v>1009.5550855676876</v>
      </c>
      <c r="AX83">
        <f t="shared" si="14"/>
        <v>83</v>
      </c>
      <c r="AZ83" s="4">
        <v>839.52872226094621</v>
      </c>
      <c r="BA83">
        <f t="shared" si="15"/>
        <v>83</v>
      </c>
    </row>
    <row r="84" spans="2:53" x14ac:dyDescent="0.35">
      <c r="B84">
        <v>316</v>
      </c>
      <c r="C84" s="4">
        <v>949.35996355787893</v>
      </c>
      <c r="D84" s="4">
        <v>43.122300523034141</v>
      </c>
      <c r="E84" s="5">
        <v>992.48226408091307</v>
      </c>
      <c r="F84" s="5">
        <v>906.23766303484479</v>
      </c>
      <c r="J84">
        <v>316</v>
      </c>
      <c r="K84" s="4">
        <v>887.05962697440009</v>
      </c>
      <c r="L84" s="4">
        <v>47.530904713453765</v>
      </c>
      <c r="M84" s="5">
        <v>934.59053168785385</v>
      </c>
      <c r="N84" s="5">
        <v>839.52872226094632</v>
      </c>
      <c r="T84">
        <v>83</v>
      </c>
      <c r="U84" s="4">
        <v>1786.7754333020675</v>
      </c>
      <c r="V84" s="4">
        <v>51.341034858055394</v>
      </c>
      <c r="W84" s="5">
        <v>1838.1164681601228</v>
      </c>
      <c r="X84" s="5">
        <v>1735.4343984440122</v>
      </c>
      <c r="AB84">
        <v>83</v>
      </c>
      <c r="AC84" s="4">
        <v>1810.0881856368012</v>
      </c>
      <c r="AD84" s="4">
        <v>56.589880552055348</v>
      </c>
      <c r="AE84" s="5">
        <v>1866.6780661888565</v>
      </c>
      <c r="AF84" s="5">
        <v>1753.4983050847459</v>
      </c>
      <c r="AJ84">
        <v>83</v>
      </c>
      <c r="AK84" s="4">
        <f t="shared" si="8"/>
        <v>1866.6780661888565</v>
      </c>
      <c r="AL84" s="4">
        <f t="shared" si="9"/>
        <v>1735.4343984440122</v>
      </c>
      <c r="AM84" s="4">
        <f t="shared" si="10"/>
        <v>1801.0562323164345</v>
      </c>
      <c r="AN84" s="4">
        <f t="shared" si="11"/>
        <v>65.62183387242203</v>
      </c>
      <c r="AQ84">
        <v>83</v>
      </c>
      <c r="AR84" s="4">
        <v>1801.0562323164345</v>
      </c>
      <c r="AS84" s="4">
        <v>65.62183387242203</v>
      </c>
      <c r="AT84" s="4">
        <f t="shared" si="12"/>
        <v>1866.6780661888565</v>
      </c>
      <c r="AU84" s="4">
        <f t="shared" si="13"/>
        <v>1735.4343984440125</v>
      </c>
      <c r="AW84" s="4">
        <v>1034.7676626098928</v>
      </c>
      <c r="AX84">
        <f t="shared" si="14"/>
        <v>84</v>
      </c>
      <c r="AZ84" s="4">
        <v>867.93545620446844</v>
      </c>
      <c r="BA84">
        <f t="shared" si="15"/>
        <v>84</v>
      </c>
    </row>
    <row r="85" spans="2:53" x14ac:dyDescent="0.35">
      <c r="B85">
        <v>317</v>
      </c>
      <c r="C85" s="4">
        <v>1095.6103946811857</v>
      </c>
      <c r="D85" s="4">
        <v>46.956249097231307</v>
      </c>
      <c r="E85" s="5">
        <v>1142.5666437784171</v>
      </c>
      <c r="F85" s="5">
        <v>1048.6541455839542</v>
      </c>
      <c r="J85">
        <v>317</v>
      </c>
      <c r="K85" s="4">
        <v>1048.2619566671365</v>
      </c>
      <c r="L85" s="4">
        <v>51.756816646401489</v>
      </c>
      <c r="M85" s="5">
        <v>1100.0187733135381</v>
      </c>
      <c r="N85" s="5">
        <v>996.50514002073498</v>
      </c>
      <c r="T85">
        <v>84</v>
      </c>
      <c r="U85" s="4">
        <v>1360.2234656009136</v>
      </c>
      <c r="V85" s="4">
        <v>58.317084005372521</v>
      </c>
      <c r="W85" s="5">
        <v>1418.5405496062863</v>
      </c>
      <c r="X85" s="5">
        <v>1301.906381595541</v>
      </c>
      <c r="AB85">
        <v>84</v>
      </c>
      <c r="AC85" s="4">
        <v>1339.927719097916</v>
      </c>
      <c r="AD85" s="4">
        <v>64.279125403924581</v>
      </c>
      <c r="AE85" s="5">
        <v>1404.2068445018406</v>
      </c>
      <c r="AF85" s="5">
        <v>1275.6485936939914</v>
      </c>
      <c r="AJ85">
        <v>84</v>
      </c>
      <c r="AK85" s="4">
        <f t="shared" si="8"/>
        <v>1418.5405496062863</v>
      </c>
      <c r="AL85" s="4">
        <f t="shared" si="9"/>
        <v>1275.6485936939914</v>
      </c>
      <c r="AM85" s="4">
        <f t="shared" si="10"/>
        <v>1347.0945716501387</v>
      </c>
      <c r="AN85" s="4">
        <f t="shared" si="11"/>
        <v>71.445977956147544</v>
      </c>
      <c r="AQ85">
        <v>84</v>
      </c>
      <c r="AR85" s="4">
        <v>1347.0945716501387</v>
      </c>
      <c r="AS85" s="4">
        <v>71.445977956147544</v>
      </c>
      <c r="AT85" s="4">
        <f t="shared" si="12"/>
        <v>1418.5405496062863</v>
      </c>
      <c r="AU85" s="4">
        <f t="shared" si="13"/>
        <v>1275.6485936939912</v>
      </c>
      <c r="AW85" s="4">
        <v>1113.8013903680535</v>
      </c>
      <c r="AX85">
        <f t="shared" si="14"/>
        <v>85</v>
      </c>
      <c r="AZ85" s="4">
        <v>910.80171734615033</v>
      </c>
      <c r="BA85">
        <f t="shared" si="15"/>
        <v>85</v>
      </c>
    </row>
    <row r="86" spans="2:53" x14ac:dyDescent="0.35">
      <c r="B86">
        <v>318</v>
      </c>
      <c r="C86" s="4">
        <v>1931.7833212221126</v>
      </c>
      <c r="D86" s="4">
        <v>10.349906513215142</v>
      </c>
      <c r="E86" s="5">
        <v>1942.1332277353276</v>
      </c>
      <c r="F86" s="5">
        <v>1921.4334147088975</v>
      </c>
      <c r="J86">
        <v>318</v>
      </c>
      <c r="K86" s="4">
        <v>1969.9209408430133</v>
      </c>
      <c r="L86" s="4">
        <v>11.408028196686971</v>
      </c>
      <c r="M86" s="5">
        <v>1981.3289690397003</v>
      </c>
      <c r="N86" s="5">
        <v>1958.5129126463264</v>
      </c>
      <c r="T86">
        <v>85</v>
      </c>
      <c r="U86" s="4">
        <v>1369.2114514089963</v>
      </c>
      <c r="V86" s="4">
        <v>58.217323675071384</v>
      </c>
      <c r="W86" s="5">
        <v>1427.4287750840676</v>
      </c>
      <c r="X86" s="5">
        <v>1310.9941277339249</v>
      </c>
      <c r="AB86">
        <v>85</v>
      </c>
      <c r="AC86" s="4">
        <v>1349.8345907589414</v>
      </c>
      <c r="AD86" s="4">
        <v>64.169166085979782</v>
      </c>
      <c r="AE86" s="5">
        <v>1414.0037568449211</v>
      </c>
      <c r="AF86" s="5">
        <v>1285.6654246729618</v>
      </c>
      <c r="AJ86">
        <v>85</v>
      </c>
      <c r="AK86" s="4">
        <f t="shared" si="8"/>
        <v>1427.4287750840676</v>
      </c>
      <c r="AL86" s="4">
        <f t="shared" si="9"/>
        <v>1285.6654246729618</v>
      </c>
      <c r="AM86" s="4">
        <f t="shared" si="10"/>
        <v>1356.5470998785147</v>
      </c>
      <c r="AN86" s="4">
        <f t="shared" si="11"/>
        <v>70.881675205552938</v>
      </c>
      <c r="AQ86">
        <v>85</v>
      </c>
      <c r="AR86" s="4">
        <v>1356.5470998785147</v>
      </c>
      <c r="AS86" s="4">
        <v>70.881675205552938</v>
      </c>
      <c r="AT86" s="4">
        <f t="shared" si="12"/>
        <v>1427.4287750840676</v>
      </c>
      <c r="AU86" s="4">
        <f t="shared" si="13"/>
        <v>1285.6654246729618</v>
      </c>
      <c r="AW86" s="4">
        <v>1142.5666437784171</v>
      </c>
      <c r="AX86">
        <f t="shared" si="14"/>
        <v>86</v>
      </c>
      <c r="AZ86" s="4">
        <v>974.84456805486707</v>
      </c>
      <c r="BA86">
        <f t="shared" si="15"/>
        <v>86</v>
      </c>
    </row>
    <row r="87" spans="2:53" x14ac:dyDescent="0.35">
      <c r="B87">
        <v>319</v>
      </c>
      <c r="C87" s="4">
        <v>1945.7423455277058</v>
      </c>
      <c r="D87" s="4">
        <v>9.9367380115627633</v>
      </c>
      <c r="E87" s="5">
        <v>1955.6790835392685</v>
      </c>
      <c r="F87" s="5">
        <v>1935.805607516143</v>
      </c>
      <c r="J87">
        <v>319</v>
      </c>
      <c r="K87" s="4">
        <v>1985.307064637766</v>
      </c>
      <c r="L87" s="4">
        <v>10.95261945354374</v>
      </c>
      <c r="M87" s="5">
        <v>1996.2596840913097</v>
      </c>
      <c r="N87" s="5">
        <v>1974.3544451842222</v>
      </c>
      <c r="T87">
        <v>86</v>
      </c>
      <c r="U87" s="4">
        <v>1594.8030341340077</v>
      </c>
      <c r="V87" s="4">
        <v>41.499039677932103</v>
      </c>
      <c r="W87" s="5">
        <v>1636.3020738119399</v>
      </c>
      <c r="X87" s="5">
        <v>1553.3039944560755</v>
      </c>
      <c r="AB87">
        <v>86</v>
      </c>
      <c r="AC87" s="4">
        <v>1598.4895069532238</v>
      </c>
      <c r="AD87" s="4">
        <v>45.741689954087803</v>
      </c>
      <c r="AE87" s="5">
        <v>1644.2311969073116</v>
      </c>
      <c r="AF87" s="5">
        <v>1552.7478169991359</v>
      </c>
      <c r="AJ87">
        <v>86</v>
      </c>
      <c r="AK87" s="4">
        <f t="shared" si="8"/>
        <v>1644.2311969073116</v>
      </c>
      <c r="AL87" s="4">
        <f t="shared" si="9"/>
        <v>1552.7478169991359</v>
      </c>
      <c r="AM87" s="4">
        <f t="shared" si="10"/>
        <v>1598.4895069532238</v>
      </c>
      <c r="AN87" s="4">
        <f t="shared" si="11"/>
        <v>45.74168995408786</v>
      </c>
      <c r="AQ87">
        <v>86</v>
      </c>
      <c r="AR87" s="4">
        <v>1598.4895069532238</v>
      </c>
      <c r="AS87" s="4">
        <v>45.74168995408786</v>
      </c>
      <c r="AT87" s="4">
        <f t="shared" si="12"/>
        <v>1644.2311969073116</v>
      </c>
      <c r="AU87" s="4">
        <f t="shared" si="13"/>
        <v>1552.7478169991359</v>
      </c>
      <c r="AW87" s="4">
        <v>1157.4366409003142</v>
      </c>
      <c r="AX87">
        <f t="shared" si="14"/>
        <v>87</v>
      </c>
      <c r="AZ87" s="4">
        <v>996.50514002073487</v>
      </c>
      <c r="BA87">
        <f t="shared" si="15"/>
        <v>87</v>
      </c>
    </row>
    <row r="88" spans="2:53" x14ac:dyDescent="0.35">
      <c r="B88">
        <v>320</v>
      </c>
      <c r="C88" s="4">
        <v>692.74504614917396</v>
      </c>
      <c r="D88" s="4">
        <v>48.836848626737719</v>
      </c>
      <c r="E88" s="5">
        <v>741.58189477591168</v>
      </c>
      <c r="F88" s="5">
        <v>643.90819752243624</v>
      </c>
      <c r="J88">
        <v>320</v>
      </c>
      <c r="K88" s="4">
        <v>604.20970849918467</v>
      </c>
      <c r="L88" s="4">
        <v>53.829679085486305</v>
      </c>
      <c r="M88" s="5">
        <v>658.03938758467098</v>
      </c>
      <c r="N88" s="5">
        <v>550.38002941369837</v>
      </c>
      <c r="T88">
        <v>87</v>
      </c>
      <c r="U88" s="4">
        <v>1780.8749235349292</v>
      </c>
      <c r="V88" s="4">
        <v>50.58262011731324</v>
      </c>
      <c r="W88" s="5">
        <v>1831.4575436522423</v>
      </c>
      <c r="X88" s="5">
        <v>1730.292303417616</v>
      </c>
      <c r="AB88">
        <v>87</v>
      </c>
      <c r="AC88" s="4">
        <v>1803.5844378287998</v>
      </c>
      <c r="AD88" s="4">
        <v>55.753929354223516</v>
      </c>
      <c r="AE88" s="5">
        <v>1859.3383671830234</v>
      </c>
      <c r="AF88" s="5">
        <v>1747.8305084745762</v>
      </c>
      <c r="AJ88">
        <v>87</v>
      </c>
      <c r="AK88" s="4">
        <f t="shared" si="8"/>
        <v>1859.3383671830234</v>
      </c>
      <c r="AL88" s="4">
        <f t="shared" si="9"/>
        <v>1730.292303417616</v>
      </c>
      <c r="AM88" s="4">
        <f t="shared" si="10"/>
        <v>1794.8153353003197</v>
      </c>
      <c r="AN88" s="4">
        <f t="shared" si="11"/>
        <v>64.523031882703663</v>
      </c>
      <c r="AQ88">
        <v>87</v>
      </c>
      <c r="AR88" s="4">
        <v>1794.8153353003197</v>
      </c>
      <c r="AS88" s="4">
        <v>64.523031882703663</v>
      </c>
      <c r="AT88" s="4">
        <f t="shared" si="12"/>
        <v>1859.3383671830234</v>
      </c>
      <c r="AU88" s="4">
        <f t="shared" si="13"/>
        <v>1730.292303417616</v>
      </c>
      <c r="AW88" s="4">
        <v>1159.3006398376506</v>
      </c>
      <c r="AX88">
        <f t="shared" si="14"/>
        <v>88</v>
      </c>
      <c r="AZ88" s="4">
        <v>1032.1089098092498</v>
      </c>
      <c r="BA88">
        <f t="shared" si="15"/>
        <v>88</v>
      </c>
    </row>
    <row r="89" spans="2:53" x14ac:dyDescent="0.35">
      <c r="C89" s="4"/>
      <c r="D89" s="4"/>
      <c r="K89" s="4"/>
      <c r="L89" s="4"/>
      <c r="T89">
        <v>88</v>
      </c>
      <c r="U89" s="4">
        <v>-32.43406060111738</v>
      </c>
      <c r="V89" s="4">
        <v>54.95887841929607</v>
      </c>
      <c r="W89" s="5">
        <v>22.52481781817869</v>
      </c>
      <c r="X89" s="5">
        <v>-87.392939020413451</v>
      </c>
      <c r="AB89">
        <v>88</v>
      </c>
      <c r="AC89" s="4">
        <v>-195.10801353941542</v>
      </c>
      <c r="AD89" s="4">
        <v>60.577593997113127</v>
      </c>
      <c r="AE89" s="5">
        <v>-134.5304195423023</v>
      </c>
      <c r="AF89" s="5">
        <v>-255.68560753652855</v>
      </c>
      <c r="AJ89">
        <v>88</v>
      </c>
      <c r="AK89" s="4">
        <f t="shared" si="8"/>
        <v>22.52481781817869</v>
      </c>
      <c r="AL89" s="4">
        <f t="shared" si="9"/>
        <v>-255.68560753652855</v>
      </c>
      <c r="AM89" s="4">
        <f t="shared" si="10"/>
        <v>-116.58039485917493</v>
      </c>
      <c r="AN89" s="4">
        <f t="shared" si="11"/>
        <v>139.10521267735362</v>
      </c>
      <c r="AQ89">
        <v>88</v>
      </c>
      <c r="AR89" s="4">
        <v>-116.58039485917493</v>
      </c>
      <c r="AS89" s="4">
        <v>139.10521267735362</v>
      </c>
      <c r="AT89" s="4">
        <f t="shared" si="12"/>
        <v>22.52481781817869</v>
      </c>
      <c r="AU89" s="4">
        <f t="shared" si="13"/>
        <v>-255.68560753652855</v>
      </c>
      <c r="AW89" s="4">
        <v>1169.7659998852941</v>
      </c>
      <c r="AX89">
        <f t="shared" si="14"/>
        <v>89</v>
      </c>
      <c r="AZ89" s="4">
        <v>1037.1132711558905</v>
      </c>
      <c r="BA89">
        <f t="shared" si="15"/>
        <v>89</v>
      </c>
    </row>
    <row r="90" spans="2:53" x14ac:dyDescent="0.35">
      <c r="C90" s="4"/>
      <c r="D90" s="4"/>
      <c r="K90" s="4"/>
      <c r="L90" s="4"/>
      <c r="T90">
        <v>89</v>
      </c>
      <c r="U90" s="4">
        <v>385.26714244932919</v>
      </c>
      <c r="V90" s="4">
        <v>62.840388986065591</v>
      </c>
      <c r="W90" s="5">
        <v>448.10753143539478</v>
      </c>
      <c r="X90" s="5">
        <v>322.42675346326359</v>
      </c>
      <c r="AB90">
        <v>89</v>
      </c>
      <c r="AC90" s="4">
        <v>265.29683128746774</v>
      </c>
      <c r="AD90" s="4">
        <v>69.264870028387804</v>
      </c>
      <c r="AE90" s="5">
        <v>334.56170131585554</v>
      </c>
      <c r="AF90" s="5">
        <v>196.03196125907994</v>
      </c>
      <c r="AJ90">
        <v>89</v>
      </c>
      <c r="AK90" s="4">
        <f t="shared" si="8"/>
        <v>448.10753143539478</v>
      </c>
      <c r="AL90" s="4">
        <f t="shared" si="9"/>
        <v>196.03196125907994</v>
      </c>
      <c r="AM90" s="4">
        <f t="shared" si="10"/>
        <v>322.06974634723736</v>
      </c>
      <c r="AN90" s="4">
        <f t="shared" si="11"/>
        <v>126.03778508815742</v>
      </c>
      <c r="AQ90">
        <v>89</v>
      </c>
      <c r="AR90" s="4">
        <v>322.06974634723736</v>
      </c>
      <c r="AS90" s="4">
        <v>126.03778508815742</v>
      </c>
      <c r="AT90" s="4">
        <f t="shared" si="12"/>
        <v>448.10753143539478</v>
      </c>
      <c r="AU90" s="4">
        <f t="shared" si="13"/>
        <v>196.03196125907994</v>
      </c>
      <c r="AW90" s="4">
        <v>1176.8563180981769</v>
      </c>
      <c r="AX90">
        <f t="shared" si="14"/>
        <v>90</v>
      </c>
      <c r="AZ90" s="4">
        <v>1037.8101694915254</v>
      </c>
      <c r="BA90">
        <f t="shared" si="15"/>
        <v>90</v>
      </c>
    </row>
    <row r="91" spans="2:53" x14ac:dyDescent="0.35">
      <c r="C91" s="4"/>
      <c r="D91" s="4"/>
      <c r="K91" s="4"/>
      <c r="L91" s="4"/>
      <c r="T91">
        <v>90</v>
      </c>
      <c r="U91" s="4">
        <v>753.08845479385013</v>
      </c>
      <c r="V91" s="4">
        <v>50.747693471260618</v>
      </c>
      <c r="W91" s="5">
        <v>803.83614826511075</v>
      </c>
      <c r="X91" s="5">
        <v>702.34076132258951</v>
      </c>
      <c r="AB91">
        <v>90</v>
      </c>
      <c r="AC91" s="4">
        <v>670.72231964438652</v>
      </c>
      <c r="AD91" s="4">
        <v>55.935878966420432</v>
      </c>
      <c r="AE91" s="5">
        <v>726.65819861080695</v>
      </c>
      <c r="AF91" s="5">
        <v>614.78644067796608</v>
      </c>
      <c r="AJ91">
        <v>90</v>
      </c>
      <c r="AK91" s="4">
        <f t="shared" si="8"/>
        <v>803.83614826511075</v>
      </c>
      <c r="AL91" s="4">
        <f t="shared" si="9"/>
        <v>614.78644067796608</v>
      </c>
      <c r="AM91" s="4">
        <f t="shared" si="10"/>
        <v>709.31129447153842</v>
      </c>
      <c r="AN91" s="4">
        <f t="shared" si="11"/>
        <v>94.524853793572333</v>
      </c>
      <c r="AQ91">
        <v>90</v>
      </c>
      <c r="AR91" s="4">
        <v>709.31129447153842</v>
      </c>
      <c r="AS91" s="4">
        <v>94.524853793572333</v>
      </c>
      <c r="AT91" s="4">
        <f t="shared" si="12"/>
        <v>803.83614826511075</v>
      </c>
      <c r="AU91" s="4">
        <f t="shared" si="13"/>
        <v>614.78644067796608</v>
      </c>
      <c r="AW91" s="4">
        <v>1214.0104905958146</v>
      </c>
      <c r="AX91">
        <f t="shared" si="14"/>
        <v>91</v>
      </c>
      <c r="AZ91" s="4">
        <v>1050.5375763513462</v>
      </c>
      <c r="BA91">
        <f t="shared" si="15"/>
        <v>91</v>
      </c>
    </row>
    <row r="92" spans="2:53" x14ac:dyDescent="0.35">
      <c r="C92" s="4"/>
      <c r="D92" s="4"/>
      <c r="K92" s="4"/>
      <c r="L92" s="4"/>
      <c r="T92">
        <v>91</v>
      </c>
      <c r="U92" s="4">
        <v>890.37822274784889</v>
      </c>
      <c r="V92" s="4">
        <v>44.529994511834616</v>
      </c>
      <c r="W92" s="5">
        <v>934.90821725968351</v>
      </c>
      <c r="X92" s="5">
        <v>845.84822823601428</v>
      </c>
      <c r="AB92">
        <v>91</v>
      </c>
      <c r="AC92" s="4">
        <v>822.04789364218414</v>
      </c>
      <c r="AD92" s="4">
        <v>49.082514159977791</v>
      </c>
      <c r="AE92" s="5">
        <v>871.13040780216193</v>
      </c>
      <c r="AF92" s="5">
        <v>772.96537948220634</v>
      </c>
      <c r="AJ92">
        <v>91</v>
      </c>
      <c r="AK92" s="4">
        <f t="shared" si="8"/>
        <v>934.90821725968351</v>
      </c>
      <c r="AL92" s="4">
        <f t="shared" si="9"/>
        <v>772.96537948220634</v>
      </c>
      <c r="AM92" s="4">
        <f t="shared" si="10"/>
        <v>853.93679837094487</v>
      </c>
      <c r="AN92" s="4">
        <f t="shared" si="11"/>
        <v>80.97141888873864</v>
      </c>
      <c r="AQ92">
        <v>91</v>
      </c>
      <c r="AR92" s="4">
        <v>853.93679837094487</v>
      </c>
      <c r="AS92" s="4">
        <v>80.97141888873864</v>
      </c>
      <c r="AT92" s="4">
        <f t="shared" si="12"/>
        <v>934.90821725968351</v>
      </c>
      <c r="AU92" s="4">
        <f t="shared" si="13"/>
        <v>772.96537948220623</v>
      </c>
      <c r="AW92" s="4">
        <v>1228.6788934700458</v>
      </c>
      <c r="AX92">
        <f t="shared" si="14"/>
        <v>92</v>
      </c>
      <c r="AZ92" s="4">
        <v>1056.8380701469464</v>
      </c>
      <c r="BA92">
        <f t="shared" si="15"/>
        <v>92</v>
      </c>
    </row>
    <row r="93" spans="2:53" x14ac:dyDescent="0.35">
      <c r="C93" s="4"/>
      <c r="D93" s="4"/>
      <c r="K93" s="4"/>
      <c r="L93" s="4"/>
      <c r="T93">
        <v>92</v>
      </c>
      <c r="U93" s="4">
        <v>918.43994943109988</v>
      </c>
      <c r="V93" s="4">
        <v>43.415110150112469</v>
      </c>
      <c r="W93" s="5">
        <v>961.85505958121234</v>
      </c>
      <c r="X93" s="5">
        <v>875.02483928098741</v>
      </c>
      <c r="AB93">
        <v>92</v>
      </c>
      <c r="AC93" s="4">
        <v>852.97850821744623</v>
      </c>
      <c r="AD93" s="4">
        <v>47.853649704213467</v>
      </c>
      <c r="AE93" s="5">
        <v>900.8321579216597</v>
      </c>
      <c r="AF93" s="5">
        <v>805.12485851323277</v>
      </c>
      <c r="AJ93">
        <v>92</v>
      </c>
      <c r="AK93" s="4">
        <f t="shared" si="8"/>
        <v>961.85505958121234</v>
      </c>
      <c r="AL93" s="4">
        <f t="shared" si="9"/>
        <v>805.12485851323277</v>
      </c>
      <c r="AM93" s="4">
        <f t="shared" si="10"/>
        <v>883.48995904722256</v>
      </c>
      <c r="AN93" s="4">
        <f t="shared" si="11"/>
        <v>78.365100533989789</v>
      </c>
      <c r="AQ93">
        <v>92</v>
      </c>
      <c r="AR93" s="4">
        <v>883.48995904722256</v>
      </c>
      <c r="AS93" s="4">
        <v>78.365100533989789</v>
      </c>
      <c r="AT93" s="4">
        <f t="shared" si="12"/>
        <v>961.85505958121234</v>
      </c>
      <c r="AU93" s="4">
        <f t="shared" si="13"/>
        <v>805.12485851323277</v>
      </c>
      <c r="AW93" s="4">
        <v>1256.0835394846079</v>
      </c>
      <c r="AX93">
        <f t="shared" si="14"/>
        <v>93</v>
      </c>
      <c r="AZ93" s="4">
        <v>1091.1757869249395</v>
      </c>
      <c r="BA93">
        <f t="shared" si="15"/>
        <v>93</v>
      </c>
    </row>
    <row r="94" spans="2:53" x14ac:dyDescent="0.35">
      <c r="B94">
        <v>2</v>
      </c>
      <c r="C94" s="4">
        <v>-702.0652903033465</v>
      </c>
      <c r="D94" s="4">
        <v>26.50465291295086</v>
      </c>
      <c r="E94" s="5">
        <v>-675.56063739039564</v>
      </c>
      <c r="F94" s="5">
        <v>-728.56994321629736</v>
      </c>
      <c r="J94">
        <v>2</v>
      </c>
      <c r="K94" s="4">
        <v>-933.19892673473942</v>
      </c>
      <c r="L94" s="4">
        <v>29.214353519838369</v>
      </c>
      <c r="M94" s="5">
        <v>-903.98457321490105</v>
      </c>
      <c r="N94" s="5">
        <v>-962.41328025457778</v>
      </c>
      <c r="T94">
        <v>93</v>
      </c>
      <c r="U94" s="4">
        <v>928.45709391949754</v>
      </c>
      <c r="V94" s="4">
        <v>42.336520744409199</v>
      </c>
      <c r="W94" s="5">
        <v>970.79361466390674</v>
      </c>
      <c r="X94" s="5">
        <v>886.12057317508834</v>
      </c>
      <c r="AB94">
        <v>93</v>
      </c>
      <c r="AC94" s="4">
        <v>864.01975449614611</v>
      </c>
      <c r="AD94" s="4">
        <v>46.664790815758579</v>
      </c>
      <c r="AE94" s="5">
        <v>910.68454531190469</v>
      </c>
      <c r="AF94" s="5">
        <v>817.35496368038753</v>
      </c>
      <c r="AJ94">
        <v>93</v>
      </c>
      <c r="AK94" s="4">
        <f t="shared" si="8"/>
        <v>970.79361466390674</v>
      </c>
      <c r="AL94" s="4">
        <f t="shared" si="9"/>
        <v>817.35496368038753</v>
      </c>
      <c r="AM94" s="4">
        <f t="shared" si="10"/>
        <v>894.07428917214713</v>
      </c>
      <c r="AN94" s="4">
        <f t="shared" si="11"/>
        <v>76.719325491759605</v>
      </c>
      <c r="AQ94">
        <v>93</v>
      </c>
      <c r="AR94" s="4">
        <v>894.07428917214713</v>
      </c>
      <c r="AS94" s="4">
        <v>76.719325491759605</v>
      </c>
      <c r="AT94" s="4">
        <f t="shared" si="12"/>
        <v>970.79361466390674</v>
      </c>
      <c r="AU94" s="4">
        <f t="shared" si="13"/>
        <v>817.35496368038753</v>
      </c>
      <c r="AW94" s="4">
        <v>1284.9770677183446</v>
      </c>
      <c r="AX94">
        <f t="shared" si="14"/>
        <v>94</v>
      </c>
      <c r="AZ94" s="4">
        <v>1093.3629720030881</v>
      </c>
      <c r="BA94">
        <f t="shared" si="15"/>
        <v>94</v>
      </c>
    </row>
    <row r="95" spans="2:53" x14ac:dyDescent="0.35">
      <c r="B95">
        <v>321</v>
      </c>
      <c r="C95" s="4">
        <v>-619.43119922486403</v>
      </c>
      <c r="D95" s="4">
        <v>31.485549626481315</v>
      </c>
      <c r="E95" s="5">
        <v>-587.94564959838272</v>
      </c>
      <c r="F95" s="5">
        <v>-650.91674885134535</v>
      </c>
      <c r="J95">
        <v>321</v>
      </c>
      <c r="K95" s="4">
        <v>-842.11674741000252</v>
      </c>
      <c r="L95" s="4">
        <v>34.704471723339793</v>
      </c>
      <c r="M95" s="5">
        <v>-807.41227568666272</v>
      </c>
      <c r="N95" s="5">
        <v>-876.82121913334231</v>
      </c>
      <c r="T95">
        <v>94</v>
      </c>
      <c r="U95" s="4">
        <v>936.55314220464095</v>
      </c>
      <c r="V95" s="4">
        <v>48.227895791484798</v>
      </c>
      <c r="W95" s="5">
        <v>984.78103799612575</v>
      </c>
      <c r="X95" s="5">
        <v>888.32524641315615</v>
      </c>
      <c r="AB95">
        <v>94</v>
      </c>
      <c r="AC95" s="4">
        <v>872.94350148852004</v>
      </c>
      <c r="AD95" s="4">
        <v>53.15847001648217</v>
      </c>
      <c r="AE95" s="5">
        <v>926.10197150500221</v>
      </c>
      <c r="AF95" s="5">
        <v>819.78503147203787</v>
      </c>
      <c r="AJ95">
        <v>94</v>
      </c>
      <c r="AK95" s="4">
        <f t="shared" si="8"/>
        <v>984.78103799612575</v>
      </c>
      <c r="AL95" s="4">
        <f t="shared" si="9"/>
        <v>819.78503147203787</v>
      </c>
      <c r="AM95" s="4">
        <f t="shared" si="10"/>
        <v>902.28303473408187</v>
      </c>
      <c r="AN95" s="4">
        <f t="shared" si="11"/>
        <v>82.498003262043881</v>
      </c>
      <c r="AQ95">
        <v>94</v>
      </c>
      <c r="AR95" s="4">
        <v>902.28303473408187</v>
      </c>
      <c r="AS95" s="4">
        <v>82.498003262043881</v>
      </c>
      <c r="AT95" s="4">
        <f t="shared" si="12"/>
        <v>984.78103799612575</v>
      </c>
      <c r="AU95" s="4">
        <f t="shared" si="13"/>
        <v>819.78503147203799</v>
      </c>
      <c r="AW95" s="4">
        <v>1300.7893001282732</v>
      </c>
      <c r="AX95">
        <f t="shared" si="14"/>
        <v>95</v>
      </c>
      <c r="AZ95" s="4">
        <v>1146.7070759831877</v>
      </c>
      <c r="BA95">
        <f t="shared" si="15"/>
        <v>95</v>
      </c>
    </row>
    <row r="96" spans="2:53" x14ac:dyDescent="0.35">
      <c r="C96" s="4"/>
      <c r="D96" s="4"/>
      <c r="K96" s="4"/>
      <c r="L96" s="4"/>
      <c r="T96">
        <v>95</v>
      </c>
      <c r="U96" s="4">
        <v>943.20836833734347</v>
      </c>
      <c r="V96" s="4">
        <v>51.660100161344076</v>
      </c>
      <c r="W96" s="5">
        <v>994.86846849868755</v>
      </c>
      <c r="X96" s="5">
        <v>891.5482681759994</v>
      </c>
      <c r="AB96">
        <v>95</v>
      </c>
      <c r="AC96" s="4">
        <v>880.27912401614935</v>
      </c>
      <c r="AD96" s="4">
        <v>56.941565465523581</v>
      </c>
      <c r="AE96" s="5">
        <v>937.22068948167293</v>
      </c>
      <c r="AF96" s="5">
        <v>823.33755855062577</v>
      </c>
      <c r="AJ96">
        <v>95</v>
      </c>
      <c r="AK96" s="4">
        <f t="shared" si="8"/>
        <v>994.86846849868755</v>
      </c>
      <c r="AL96" s="4">
        <f t="shared" si="9"/>
        <v>823.33755855062577</v>
      </c>
      <c r="AM96" s="4">
        <f t="shared" si="10"/>
        <v>909.10301352465672</v>
      </c>
      <c r="AN96" s="4">
        <f t="shared" si="11"/>
        <v>85.765454974030831</v>
      </c>
      <c r="AQ96">
        <v>95</v>
      </c>
      <c r="AR96" s="4">
        <v>909.10301352465672</v>
      </c>
      <c r="AS96" s="4">
        <v>85.765454974030831</v>
      </c>
      <c r="AT96" s="4">
        <f t="shared" si="12"/>
        <v>994.86846849868755</v>
      </c>
      <c r="AU96" s="4">
        <f t="shared" si="13"/>
        <v>823.33755855062589</v>
      </c>
      <c r="AW96" s="4">
        <v>1352.0062322404065</v>
      </c>
      <c r="AX96">
        <f t="shared" si="14"/>
        <v>96</v>
      </c>
      <c r="AZ96" s="4">
        <v>1149.5467312348667</v>
      </c>
      <c r="BA96">
        <f t="shared" si="15"/>
        <v>96</v>
      </c>
    </row>
    <row r="97" spans="1:53" x14ac:dyDescent="0.35">
      <c r="C97" s="4"/>
      <c r="D97" s="4"/>
      <c r="K97" s="4"/>
      <c r="L97" s="4"/>
      <c r="T97">
        <v>96</v>
      </c>
      <c r="U97" s="4">
        <v>1824.7856938950288</v>
      </c>
      <c r="V97" s="4">
        <v>39.800197923925666</v>
      </c>
      <c r="W97" s="5">
        <v>1864.5858918189545</v>
      </c>
      <c r="X97" s="5">
        <v>1784.9854959711031</v>
      </c>
      <c r="AB97">
        <v>96</v>
      </c>
      <c r="AC97" s="4">
        <v>1851.9844215162514</v>
      </c>
      <c r="AD97" s="4">
        <v>43.869167278963204</v>
      </c>
      <c r="AE97" s="5">
        <v>1895.8535887952146</v>
      </c>
      <c r="AF97" s="5">
        <v>1808.1152542372881</v>
      </c>
      <c r="AJ97">
        <v>96</v>
      </c>
      <c r="AK97" s="4">
        <f t="shared" si="8"/>
        <v>1895.8535887952146</v>
      </c>
      <c r="AL97" s="4">
        <f t="shared" si="9"/>
        <v>1784.9854959711031</v>
      </c>
      <c r="AM97" s="4">
        <f t="shared" si="10"/>
        <v>1840.4195423831588</v>
      </c>
      <c r="AN97" s="4">
        <f t="shared" si="11"/>
        <v>55.43404641205575</v>
      </c>
      <c r="AQ97">
        <v>96</v>
      </c>
      <c r="AR97" s="4">
        <v>1840.4195423831588</v>
      </c>
      <c r="AS97" s="4">
        <v>55.43404641205575</v>
      </c>
      <c r="AT97" s="4">
        <f t="shared" si="12"/>
        <v>1895.8535887952146</v>
      </c>
      <c r="AU97" s="4">
        <f t="shared" si="13"/>
        <v>1784.9854959711031</v>
      </c>
      <c r="AW97" s="4">
        <v>1356.4797567313597</v>
      </c>
      <c r="AX97">
        <f t="shared" si="14"/>
        <v>97</v>
      </c>
      <c r="AZ97" s="4">
        <v>1184.3307889877351</v>
      </c>
      <c r="BA97">
        <f t="shared" si="15"/>
        <v>97</v>
      </c>
    </row>
    <row r="98" spans="1:53" x14ac:dyDescent="0.35">
      <c r="C98" s="4"/>
      <c r="D98" s="4"/>
      <c r="K98" s="4"/>
      <c r="L98" s="4"/>
      <c r="T98">
        <v>97</v>
      </c>
      <c r="U98" s="4">
        <v>1836.9983769014314</v>
      </c>
      <c r="V98" s="4">
        <v>38.656789952675823</v>
      </c>
      <c r="W98" s="5">
        <v>1875.6551668541072</v>
      </c>
      <c r="X98" s="5">
        <v>1798.3415869487555</v>
      </c>
      <c r="AB98">
        <v>97</v>
      </c>
      <c r="AC98" s="4">
        <v>1865.445666979324</v>
      </c>
      <c r="AD98" s="4">
        <v>42.608863105231819</v>
      </c>
      <c r="AE98" s="5">
        <v>1908.0545300845558</v>
      </c>
      <c r="AF98" s="5">
        <v>1822.8368038740921</v>
      </c>
      <c r="AJ98">
        <v>97</v>
      </c>
      <c r="AK98" s="4">
        <f t="shared" si="8"/>
        <v>1908.0545300845558</v>
      </c>
      <c r="AL98" s="4">
        <f t="shared" si="9"/>
        <v>1798.3415869487555</v>
      </c>
      <c r="AM98" s="4">
        <f t="shared" si="10"/>
        <v>1853.1980585166557</v>
      </c>
      <c r="AN98" s="4">
        <f t="shared" si="11"/>
        <v>54.856471567900144</v>
      </c>
      <c r="AQ98">
        <v>97</v>
      </c>
      <c r="AR98" s="4">
        <v>1853.1980585166557</v>
      </c>
      <c r="AS98" s="4">
        <v>54.856471567900144</v>
      </c>
      <c r="AT98" s="4">
        <f t="shared" si="12"/>
        <v>1908.0545300845558</v>
      </c>
      <c r="AU98" s="4">
        <f t="shared" si="13"/>
        <v>1798.3415869487555</v>
      </c>
      <c r="AW98" s="4">
        <v>1364.8379013911281</v>
      </c>
      <c r="AX98">
        <f t="shared" si="14"/>
        <v>98</v>
      </c>
      <c r="AZ98" s="4">
        <v>1201.2236455531583</v>
      </c>
      <c r="BA98">
        <f t="shared" si="15"/>
        <v>98</v>
      </c>
    </row>
    <row r="99" spans="1:53" x14ac:dyDescent="0.35">
      <c r="C99" s="4"/>
      <c r="D99" s="4"/>
      <c r="K99" s="4"/>
      <c r="L99" s="4"/>
      <c r="T99">
        <v>98</v>
      </c>
      <c r="U99" s="4">
        <v>1920.9777252151218</v>
      </c>
      <c r="V99" s="4">
        <v>20.768922555509469</v>
      </c>
      <c r="W99" s="5">
        <v>1941.7466477706314</v>
      </c>
      <c r="X99" s="5">
        <v>1900.2088026596123</v>
      </c>
      <c r="AB99">
        <v>98</v>
      </c>
      <c r="AC99" s="4">
        <v>1958.010635781575</v>
      </c>
      <c r="AD99" s="4">
        <v>22.892231328421754</v>
      </c>
      <c r="AE99" s="5">
        <v>1980.9028671099968</v>
      </c>
      <c r="AF99" s="5">
        <v>1935.1184044531533</v>
      </c>
      <c r="AJ99">
        <v>98</v>
      </c>
      <c r="AK99" s="4">
        <f t="shared" si="8"/>
        <v>1980.9028671099968</v>
      </c>
      <c r="AL99" s="4">
        <f t="shared" si="9"/>
        <v>1900.2088026596123</v>
      </c>
      <c r="AM99" s="4">
        <f t="shared" si="10"/>
        <v>1940.5558348848044</v>
      </c>
      <c r="AN99" s="4">
        <f t="shared" si="11"/>
        <v>40.347032225192379</v>
      </c>
      <c r="AQ99">
        <v>98</v>
      </c>
      <c r="AR99" s="4">
        <v>1940.5558348848044</v>
      </c>
      <c r="AS99" s="4">
        <v>40.347032225192379</v>
      </c>
      <c r="AT99" s="4">
        <f t="shared" si="12"/>
        <v>1980.9028671099968</v>
      </c>
      <c r="AU99" s="4">
        <f t="shared" si="13"/>
        <v>1900.208802659612</v>
      </c>
      <c r="AW99" s="4">
        <v>1368.1266125185875</v>
      </c>
      <c r="AX99">
        <f t="shared" si="14"/>
        <v>99</v>
      </c>
      <c r="AZ99" s="4">
        <v>1214.0961167926757</v>
      </c>
      <c r="BA99">
        <f t="shared" si="15"/>
        <v>99</v>
      </c>
    </row>
    <row r="100" spans="1:53" x14ac:dyDescent="0.35">
      <c r="C100" s="4"/>
      <c r="D100" s="4"/>
      <c r="K100" s="4"/>
      <c r="L100" s="4"/>
      <c r="T100">
        <v>99</v>
      </c>
      <c r="U100" s="4">
        <v>946.09001264222502</v>
      </c>
      <c r="V100" s="4">
        <v>49.836577937150878</v>
      </c>
      <c r="W100" s="5">
        <v>995.9265905793759</v>
      </c>
      <c r="X100" s="5">
        <v>896.25343470507414</v>
      </c>
      <c r="AB100">
        <v>99</v>
      </c>
      <c r="AC100" s="4">
        <v>883.45537294563837</v>
      </c>
      <c r="AD100" s="4">
        <v>54.931615624496317</v>
      </c>
      <c r="AE100" s="5">
        <v>938.38698857013469</v>
      </c>
      <c r="AF100" s="5">
        <v>828.52375732114206</v>
      </c>
      <c r="AJ100">
        <v>99</v>
      </c>
      <c r="AK100" s="4">
        <f t="shared" si="8"/>
        <v>995.9265905793759</v>
      </c>
      <c r="AL100" s="4">
        <f t="shared" si="9"/>
        <v>828.52375732114206</v>
      </c>
      <c r="AM100" s="4">
        <f t="shared" si="10"/>
        <v>912.22517395025898</v>
      </c>
      <c r="AN100" s="4">
        <f t="shared" si="11"/>
        <v>83.70141662911692</v>
      </c>
      <c r="AQ100">
        <v>99</v>
      </c>
      <c r="AR100" s="4">
        <v>912.22517395025898</v>
      </c>
      <c r="AS100" s="4">
        <v>83.70141662911692</v>
      </c>
      <c r="AT100" s="4">
        <f t="shared" si="12"/>
        <v>995.9265905793759</v>
      </c>
      <c r="AU100" s="4">
        <f t="shared" si="13"/>
        <v>828.52375732114206</v>
      </c>
      <c r="AW100" s="4">
        <v>1375.7218760744327</v>
      </c>
      <c r="AX100">
        <f t="shared" si="14"/>
        <v>100</v>
      </c>
      <c r="AZ100" s="4">
        <v>1242.8118172735667</v>
      </c>
      <c r="BA100">
        <f t="shared" si="15"/>
        <v>100</v>
      </c>
    </row>
    <row r="101" spans="1:53" x14ac:dyDescent="0.35">
      <c r="C101" s="4"/>
      <c r="D101" s="4"/>
      <c r="K101" s="4"/>
      <c r="L101" s="4"/>
      <c r="T101">
        <v>100</v>
      </c>
      <c r="U101" s="4">
        <v>1888.3190897597976</v>
      </c>
      <c r="V101" s="4">
        <v>38.089089362862076</v>
      </c>
      <c r="W101" s="5">
        <v>1926.4081791226597</v>
      </c>
      <c r="X101" s="5">
        <v>1850.2300003969356</v>
      </c>
      <c r="AB101">
        <v>100</v>
      </c>
      <c r="AC101" s="4">
        <v>1922.013147914033</v>
      </c>
      <c r="AD101" s="4">
        <v>41.983123700957805</v>
      </c>
      <c r="AE101" s="5">
        <v>1963.9962716149907</v>
      </c>
      <c r="AF101" s="5">
        <v>1880.0300242130752</v>
      </c>
      <c r="AJ101">
        <v>100</v>
      </c>
      <c r="AK101" s="4">
        <f t="shared" si="8"/>
        <v>1963.9962716149907</v>
      </c>
      <c r="AL101" s="4">
        <f t="shared" si="9"/>
        <v>1850.2300003969356</v>
      </c>
      <c r="AM101" s="4">
        <f t="shared" si="10"/>
        <v>1907.113136005963</v>
      </c>
      <c r="AN101" s="4">
        <f t="shared" si="11"/>
        <v>56.883135609027704</v>
      </c>
      <c r="AQ101">
        <v>100</v>
      </c>
      <c r="AR101" s="4">
        <v>1907.113136005963</v>
      </c>
      <c r="AS101" s="4">
        <v>56.883135609027704</v>
      </c>
      <c r="AT101" s="4">
        <f t="shared" si="12"/>
        <v>1963.9962716149907</v>
      </c>
      <c r="AU101" s="4">
        <f t="shared" si="13"/>
        <v>1850.2300003969353</v>
      </c>
      <c r="AW101" s="4">
        <v>1418.5405496062863</v>
      </c>
      <c r="AX101">
        <f t="shared" si="14"/>
        <v>101</v>
      </c>
      <c r="AZ101" s="4">
        <v>1273.8659411383894</v>
      </c>
      <c r="BA101">
        <f t="shared" si="15"/>
        <v>101</v>
      </c>
    </row>
    <row r="102" spans="1:53" x14ac:dyDescent="0.35">
      <c r="B102">
        <v>1</v>
      </c>
      <c r="C102" s="4"/>
      <c r="D102" s="4"/>
      <c r="J102">
        <v>1</v>
      </c>
      <c r="K102" s="4"/>
      <c r="L102" s="4"/>
      <c r="T102">
        <v>101</v>
      </c>
      <c r="U102" s="4">
        <v>1094.1516414501857</v>
      </c>
      <c r="V102" s="4">
        <v>65.148998387464985</v>
      </c>
      <c r="W102" s="5">
        <v>1159.3006398376506</v>
      </c>
      <c r="X102" s="5">
        <v>1029.0026430627208</v>
      </c>
      <c r="AB102">
        <v>101</v>
      </c>
      <c r="AC102" s="4">
        <v>1046.6540679417642</v>
      </c>
      <c r="AD102" s="4">
        <v>71.809499886896901</v>
      </c>
      <c r="AE102" s="5">
        <v>1118.4635678286611</v>
      </c>
      <c r="AF102" s="5">
        <v>974.8445680548673</v>
      </c>
      <c r="AJ102">
        <v>101</v>
      </c>
      <c r="AK102" s="4">
        <f t="shared" si="8"/>
        <v>1159.3006398376506</v>
      </c>
      <c r="AL102" s="4">
        <f t="shared" si="9"/>
        <v>974.8445680548673</v>
      </c>
      <c r="AM102" s="4">
        <f t="shared" si="10"/>
        <v>1067.0726039462588</v>
      </c>
      <c r="AN102" s="4">
        <f t="shared" si="11"/>
        <v>92.228035891391755</v>
      </c>
      <c r="AQ102">
        <v>101</v>
      </c>
      <c r="AR102" s="4">
        <v>1067.0726039462588</v>
      </c>
      <c r="AS102" s="4">
        <v>92.228035891391755</v>
      </c>
      <c r="AT102" s="4">
        <f t="shared" si="12"/>
        <v>1159.3006398376506</v>
      </c>
      <c r="AU102" s="4">
        <f t="shared" si="13"/>
        <v>974.84456805486707</v>
      </c>
      <c r="AW102" s="4">
        <v>1423.1962867613147</v>
      </c>
      <c r="AX102">
        <f t="shared" si="14"/>
        <v>102</v>
      </c>
      <c r="AZ102" s="4">
        <v>1275.6485936939912</v>
      </c>
      <c r="BA102">
        <f t="shared" si="15"/>
        <v>102</v>
      </c>
    </row>
    <row r="103" spans="1:53" x14ac:dyDescent="0.35">
      <c r="B103">
        <v>322</v>
      </c>
      <c r="C103" s="4">
        <v>1943.8106259050251</v>
      </c>
      <c r="D103" s="4">
        <v>3.8079078648311553</v>
      </c>
      <c r="E103" s="5">
        <v>1947.6185337698562</v>
      </c>
      <c r="F103" s="5">
        <v>1940.0027180401939</v>
      </c>
      <c r="J103">
        <v>322</v>
      </c>
      <c r="K103" s="4">
        <v>1983.1778558477642</v>
      </c>
      <c r="L103" s="4">
        <v>4.1972089541981061</v>
      </c>
      <c r="M103" s="5">
        <v>1987.3750648019623</v>
      </c>
      <c r="N103" s="5">
        <v>1978.9806468935662</v>
      </c>
      <c r="T103">
        <v>102</v>
      </c>
      <c r="U103" s="4">
        <v>1366.3984176828026</v>
      </c>
      <c r="V103" s="4">
        <v>66.109343388569187</v>
      </c>
      <c r="W103" s="5">
        <v>1432.5077610713718</v>
      </c>
      <c r="X103" s="5">
        <v>1300.2890742942334</v>
      </c>
      <c r="AB103">
        <v>102</v>
      </c>
      <c r="AC103" s="4">
        <v>1346.733966803964</v>
      </c>
      <c r="AD103" s="4">
        <v>72.868025665574692</v>
      </c>
      <c r="AE103" s="5">
        <v>1419.6019924695388</v>
      </c>
      <c r="AF103" s="5">
        <v>1273.8659411383892</v>
      </c>
      <c r="AJ103">
        <v>102</v>
      </c>
      <c r="AK103" s="4">
        <f t="shared" si="8"/>
        <v>1432.5077610713718</v>
      </c>
      <c r="AL103" s="4">
        <f t="shared" si="9"/>
        <v>1273.8659411383892</v>
      </c>
      <c r="AM103" s="4">
        <f t="shared" si="10"/>
        <v>1353.1868511048806</v>
      </c>
      <c r="AN103" s="4">
        <f t="shared" si="11"/>
        <v>79.320909966491172</v>
      </c>
      <c r="AQ103">
        <v>102</v>
      </c>
      <c r="AR103" s="4">
        <v>1353.1868511048806</v>
      </c>
      <c r="AS103" s="4">
        <v>79.320909966491172</v>
      </c>
      <c r="AT103" s="4">
        <f t="shared" si="12"/>
        <v>1432.5077610713718</v>
      </c>
      <c r="AU103" s="4">
        <f t="shared" si="13"/>
        <v>1273.8659411383894</v>
      </c>
      <c r="AW103" s="4">
        <v>1427.4287750840676</v>
      </c>
      <c r="AX103">
        <f t="shared" si="14"/>
        <v>103</v>
      </c>
      <c r="AZ103" s="4">
        <v>1281.6256581276507</v>
      </c>
      <c r="BA103">
        <f t="shared" si="15"/>
        <v>103</v>
      </c>
    </row>
    <row r="104" spans="1:53" x14ac:dyDescent="0.35">
      <c r="C104" s="4"/>
      <c r="D104" s="4"/>
      <c r="K104" s="4"/>
      <c r="L104" s="4"/>
      <c r="T104">
        <v>103</v>
      </c>
      <c r="U104" s="4">
        <v>1602.281587210962</v>
      </c>
      <c r="V104" s="4">
        <v>42.414921774438255</v>
      </c>
      <c r="W104" s="5">
        <v>1644.6965089854002</v>
      </c>
      <c r="X104" s="5">
        <v>1559.8666654365238</v>
      </c>
      <c r="AB104">
        <v>103</v>
      </c>
      <c r="AC104" s="4">
        <v>1606.7326291749928</v>
      </c>
      <c r="AD104" s="4">
        <v>46.751207167450275</v>
      </c>
      <c r="AE104" s="5">
        <v>1653.4838363424431</v>
      </c>
      <c r="AF104" s="5">
        <v>1559.9814220075425</v>
      </c>
      <c r="AJ104">
        <v>103</v>
      </c>
      <c r="AK104" s="4">
        <f t="shared" si="8"/>
        <v>1653.4838363424431</v>
      </c>
      <c r="AL104" s="4">
        <f t="shared" si="9"/>
        <v>1559.8666654365238</v>
      </c>
      <c r="AM104" s="4">
        <f t="shared" si="10"/>
        <v>1606.6752508894833</v>
      </c>
      <c r="AN104" s="4">
        <f t="shared" si="11"/>
        <v>46.808585452959733</v>
      </c>
      <c r="AQ104">
        <v>103</v>
      </c>
      <c r="AR104" s="4">
        <v>1606.6752508894833</v>
      </c>
      <c r="AS104" s="4">
        <v>46.808585452959733</v>
      </c>
      <c r="AT104" s="4">
        <f t="shared" si="12"/>
        <v>1653.4838363424431</v>
      </c>
      <c r="AU104" s="4">
        <f t="shared" si="13"/>
        <v>1559.8666654365236</v>
      </c>
      <c r="AW104" s="4">
        <v>1432.5077610713718</v>
      </c>
      <c r="AX104">
        <f t="shared" si="14"/>
        <v>104</v>
      </c>
      <c r="AZ104" s="4">
        <v>1285.6654246729618</v>
      </c>
      <c r="BA104">
        <f t="shared" si="15"/>
        <v>104</v>
      </c>
    </row>
    <row r="105" spans="1:53" x14ac:dyDescent="0.35">
      <c r="A105" s="1">
        <v>4206</v>
      </c>
      <c r="B105" t="s">
        <v>0</v>
      </c>
      <c r="C105" t="s">
        <v>8</v>
      </c>
      <c r="D105" t="s">
        <v>9</v>
      </c>
      <c r="E105" s="2" t="s">
        <v>7</v>
      </c>
      <c r="F105" s="2" t="s">
        <v>6</v>
      </c>
      <c r="I105" s="1">
        <v>4636</v>
      </c>
      <c r="J105" t="s">
        <v>0</v>
      </c>
      <c r="K105" t="s">
        <v>8</v>
      </c>
      <c r="L105" t="s">
        <v>9</v>
      </c>
      <c r="M105" s="2" t="s">
        <v>7</v>
      </c>
      <c r="N105" s="2" t="s">
        <v>6</v>
      </c>
      <c r="T105">
        <v>104</v>
      </c>
      <c r="U105" s="4">
        <v>1760.3603605073204</v>
      </c>
      <c r="V105" s="4">
        <v>45.946660935207575</v>
      </c>
      <c r="W105" s="5">
        <v>1806.3070214425279</v>
      </c>
      <c r="X105" s="5">
        <v>1714.4136995721128</v>
      </c>
      <c r="AB105">
        <v>104</v>
      </c>
      <c r="AC105" s="4">
        <v>1780.9725704498185</v>
      </c>
      <c r="AD105" s="4">
        <v>50.644013337047625</v>
      </c>
      <c r="AE105" s="5">
        <v>1831.6165837868662</v>
      </c>
      <c r="AF105" s="5">
        <v>1730.3285571127708</v>
      </c>
      <c r="AJ105">
        <v>104</v>
      </c>
      <c r="AK105" s="4">
        <f t="shared" si="8"/>
        <v>1831.6165837868662</v>
      </c>
      <c r="AL105" s="4">
        <f t="shared" si="9"/>
        <v>1714.4136995721128</v>
      </c>
      <c r="AM105" s="4">
        <f t="shared" si="10"/>
        <v>1773.0151416794895</v>
      </c>
      <c r="AN105" s="4">
        <f t="shared" si="11"/>
        <v>58.60144210737667</v>
      </c>
      <c r="AQ105">
        <v>104</v>
      </c>
      <c r="AR105" s="4">
        <v>1773.0151416794895</v>
      </c>
      <c r="AS105" s="4">
        <v>58.60144210737667</v>
      </c>
      <c r="AT105" s="4">
        <f t="shared" si="12"/>
        <v>1831.6165837868662</v>
      </c>
      <c r="AU105" s="4">
        <f t="shared" si="13"/>
        <v>1714.4136995721128</v>
      </c>
      <c r="AW105" s="4">
        <v>1438.5037861952719</v>
      </c>
      <c r="AX105">
        <f t="shared" si="14"/>
        <v>105</v>
      </c>
      <c r="AZ105" s="4">
        <v>1304.0943663879284</v>
      </c>
      <c r="BA105">
        <f t="shared" si="15"/>
        <v>105</v>
      </c>
    </row>
    <row r="106" spans="1:53" x14ac:dyDescent="0.35">
      <c r="B106">
        <v>6</v>
      </c>
      <c r="C106" s="4">
        <v>-1587.3556053994535</v>
      </c>
      <c r="D106" s="4">
        <v>4.249540136358064</v>
      </c>
      <c r="E106" s="5">
        <v>-1583.1060652630954</v>
      </c>
      <c r="F106" s="5">
        <v>-1591.6051455358115</v>
      </c>
      <c r="J106">
        <v>6</v>
      </c>
      <c r="K106" s="4">
        <v>-1908.9968108967823</v>
      </c>
      <c r="L106" s="4">
        <v>4.6839914579541073</v>
      </c>
      <c r="M106" s="5">
        <v>-1904.3128194388282</v>
      </c>
      <c r="N106" s="5">
        <v>-1913.6808023547364</v>
      </c>
      <c r="T106">
        <v>105</v>
      </c>
      <c r="U106" s="4">
        <v>1271.9902614085886</v>
      </c>
      <c r="V106" s="4">
        <v>84.489495322771063</v>
      </c>
      <c r="W106" s="5">
        <v>1356.4797567313597</v>
      </c>
      <c r="X106" s="5">
        <v>1187.5007660858175</v>
      </c>
      <c r="AB106">
        <v>105</v>
      </c>
      <c r="AC106" s="4">
        <v>1242.6740018759431</v>
      </c>
      <c r="AD106" s="4">
        <v>93.127270641076166</v>
      </c>
      <c r="AE106" s="5">
        <v>1335.8012725170192</v>
      </c>
      <c r="AF106" s="5">
        <v>1149.5467312348669</v>
      </c>
      <c r="AJ106">
        <v>105</v>
      </c>
      <c r="AK106" s="4">
        <f t="shared" si="8"/>
        <v>1356.4797567313597</v>
      </c>
      <c r="AL106" s="4">
        <f t="shared" si="9"/>
        <v>1149.5467312348669</v>
      </c>
      <c r="AM106" s="4">
        <f t="shared" si="10"/>
        <v>1253.0132439831132</v>
      </c>
      <c r="AN106" s="4">
        <f t="shared" si="11"/>
        <v>103.46651274824649</v>
      </c>
      <c r="AQ106">
        <v>105</v>
      </c>
      <c r="AR106" s="4">
        <v>1253.0132439831132</v>
      </c>
      <c r="AS106" s="4">
        <v>103.46651274824649</v>
      </c>
      <c r="AT106" s="4">
        <f t="shared" si="12"/>
        <v>1356.4797567313597</v>
      </c>
      <c r="AU106" s="4">
        <f t="shared" si="13"/>
        <v>1149.5467312348667</v>
      </c>
      <c r="AW106" s="4">
        <v>1448.7487031880612</v>
      </c>
      <c r="AX106">
        <f t="shared" si="14"/>
        <v>106</v>
      </c>
      <c r="AZ106" s="4">
        <v>1309.5850278343432</v>
      </c>
      <c r="BA106">
        <f t="shared" si="15"/>
        <v>106</v>
      </c>
    </row>
    <row r="107" spans="1:53" x14ac:dyDescent="0.35">
      <c r="B107">
        <v>7</v>
      </c>
      <c r="C107" s="4">
        <v>-1571.6437828799803</v>
      </c>
      <c r="D107" s="4">
        <v>6.9884421107190065</v>
      </c>
      <c r="E107" s="5">
        <v>-1564.6553407692613</v>
      </c>
      <c r="F107" s="5">
        <v>-1578.6322249906993</v>
      </c>
      <c r="J107">
        <v>7</v>
      </c>
      <c r="K107" s="4">
        <v>-1891.6786917336162</v>
      </c>
      <c r="L107" s="4">
        <v>7.7029048086769762</v>
      </c>
      <c r="M107" s="5">
        <v>-1883.9757869249393</v>
      </c>
      <c r="N107" s="5">
        <v>-1899.3815965422932</v>
      </c>
      <c r="T107">
        <v>106</v>
      </c>
      <c r="U107" s="4">
        <v>133.12326577219528</v>
      </c>
      <c r="V107" s="4">
        <v>62.016534142269393</v>
      </c>
      <c r="W107" s="5">
        <v>195.13979991446467</v>
      </c>
      <c r="X107" s="5">
        <v>71.106731629925889</v>
      </c>
      <c r="AB107">
        <v>106</v>
      </c>
      <c r="AC107" s="4">
        <v>-12.624950042820501</v>
      </c>
      <c r="AD107" s="4">
        <v>68.356788464945794</v>
      </c>
      <c r="AE107" s="5">
        <v>55.731838422125293</v>
      </c>
      <c r="AF107" s="5">
        <v>-80.981738507766295</v>
      </c>
      <c r="AJ107">
        <v>106</v>
      </c>
      <c r="AK107" s="4">
        <f t="shared" si="8"/>
        <v>195.13979991446467</v>
      </c>
      <c r="AL107" s="4">
        <f t="shared" si="9"/>
        <v>-80.981738507766295</v>
      </c>
      <c r="AM107" s="4">
        <f t="shared" si="10"/>
        <v>57.07903070334919</v>
      </c>
      <c r="AN107" s="4">
        <f t="shared" si="11"/>
        <v>138.06076921111548</v>
      </c>
      <c r="AQ107">
        <v>106</v>
      </c>
      <c r="AR107" s="4">
        <v>57.07903070334919</v>
      </c>
      <c r="AS107" s="4">
        <v>138.06076921111548</v>
      </c>
      <c r="AT107" s="4">
        <f t="shared" si="12"/>
        <v>195.13979991446467</v>
      </c>
      <c r="AU107" s="4">
        <f t="shared" si="13"/>
        <v>-80.981738507766295</v>
      </c>
      <c r="AW107" s="4">
        <v>1494.650138317289</v>
      </c>
      <c r="AX107">
        <f t="shared" si="14"/>
        <v>107</v>
      </c>
      <c r="AZ107" s="4">
        <v>1323.296479673865</v>
      </c>
      <c r="BA107">
        <f t="shared" si="15"/>
        <v>107</v>
      </c>
    </row>
    <row r="108" spans="1:53" x14ac:dyDescent="0.35">
      <c r="B108">
        <v>8</v>
      </c>
      <c r="C108" s="4">
        <v>-1512.0898005790955</v>
      </c>
      <c r="D108" s="4">
        <v>9.114955854920936</v>
      </c>
      <c r="E108" s="5">
        <v>-1502.9748447241745</v>
      </c>
      <c r="F108" s="5">
        <v>-1521.2047564340164</v>
      </c>
      <c r="J108">
        <v>8</v>
      </c>
      <c r="K108" s="4">
        <v>-1826.0362138575101</v>
      </c>
      <c r="L108" s="4">
        <v>10.046822478224385</v>
      </c>
      <c r="M108" s="5">
        <v>-1815.9893913792857</v>
      </c>
      <c r="N108" s="5">
        <v>-1836.0830363357345</v>
      </c>
      <c r="T108">
        <v>107</v>
      </c>
      <c r="U108" s="4">
        <v>798.64587904245332</v>
      </c>
      <c r="V108" s="4">
        <v>84.767063623732611</v>
      </c>
      <c r="W108" s="5">
        <v>883.41294266618593</v>
      </c>
      <c r="X108" s="5">
        <v>713.87881541872071</v>
      </c>
      <c r="AB108">
        <v>107</v>
      </c>
      <c r="AC108" s="4">
        <v>720.93730272011749</v>
      </c>
      <c r="AD108" s="4">
        <v>93.433216110229068</v>
      </c>
      <c r="AE108" s="5">
        <v>814.37051883034655</v>
      </c>
      <c r="AF108" s="5">
        <v>627.50408660988842</v>
      </c>
      <c r="AJ108">
        <v>107</v>
      </c>
      <c r="AK108" s="4">
        <f t="shared" si="8"/>
        <v>883.41294266618593</v>
      </c>
      <c r="AL108" s="4">
        <f t="shared" si="9"/>
        <v>627.50408660988842</v>
      </c>
      <c r="AM108" s="4">
        <f t="shared" si="10"/>
        <v>755.45851463803717</v>
      </c>
      <c r="AN108" s="4">
        <f t="shared" si="11"/>
        <v>127.95442802814875</v>
      </c>
      <c r="AQ108">
        <v>107</v>
      </c>
      <c r="AR108" s="4">
        <v>755.45851463803717</v>
      </c>
      <c r="AS108" s="4">
        <v>127.95442802814875</v>
      </c>
      <c r="AT108" s="4">
        <f t="shared" si="12"/>
        <v>883.41294266618593</v>
      </c>
      <c r="AU108" s="4">
        <f t="shared" si="13"/>
        <v>627.50408660988842</v>
      </c>
      <c r="AW108" s="4">
        <v>1499.5828557427608</v>
      </c>
      <c r="AX108">
        <f t="shared" si="14"/>
        <v>108</v>
      </c>
      <c r="AZ108" s="4">
        <v>1364.3341404358353</v>
      </c>
      <c r="BA108">
        <f t="shared" si="15"/>
        <v>108</v>
      </c>
    </row>
    <row r="109" spans="1:53" x14ac:dyDescent="0.35">
      <c r="B109">
        <v>9</v>
      </c>
      <c r="C109" s="4">
        <v>-1411.5753028016802</v>
      </c>
      <c r="D109" s="4">
        <v>8.5286628620142437</v>
      </c>
      <c r="E109" s="5">
        <v>-1403.046639939666</v>
      </c>
      <c r="F109" s="5">
        <v>-1420.1039656636945</v>
      </c>
      <c r="J109">
        <v>9</v>
      </c>
      <c r="K109" s="4">
        <v>-1715.2456261979528</v>
      </c>
      <c r="L109" s="4">
        <v>9.4005898783402699</v>
      </c>
      <c r="M109" s="5">
        <v>-1705.8450363196125</v>
      </c>
      <c r="N109" s="5">
        <v>-1724.6462160762931</v>
      </c>
      <c r="T109">
        <v>108</v>
      </c>
      <c r="U109" s="4">
        <v>1884.271065617226</v>
      </c>
      <c r="V109" s="4">
        <v>30.501701111212483</v>
      </c>
      <c r="W109" s="5">
        <v>1914.7727667284385</v>
      </c>
      <c r="X109" s="5">
        <v>1853.7693645060135</v>
      </c>
      <c r="AB109">
        <v>108</v>
      </c>
      <c r="AC109" s="4">
        <v>1917.5512744178459</v>
      </c>
      <c r="AD109" s="4">
        <v>33.62003955101784</v>
      </c>
      <c r="AE109" s="5">
        <v>1951.1713139688636</v>
      </c>
      <c r="AF109" s="5">
        <v>1883.9312348668282</v>
      </c>
      <c r="AJ109">
        <v>108</v>
      </c>
      <c r="AK109" s="4">
        <f t="shared" si="8"/>
        <v>1951.1713139688636</v>
      </c>
      <c r="AL109" s="4">
        <f t="shared" si="9"/>
        <v>1853.7693645060135</v>
      </c>
      <c r="AM109" s="4">
        <f t="shared" si="10"/>
        <v>1902.4703392374386</v>
      </c>
      <c r="AN109" s="4">
        <f t="shared" si="11"/>
        <v>48.700974731425049</v>
      </c>
      <c r="AQ109">
        <v>108</v>
      </c>
      <c r="AR109" s="4">
        <v>1902.4703392374386</v>
      </c>
      <c r="AS109" s="4">
        <v>48.700974731425049</v>
      </c>
      <c r="AT109" s="4">
        <f t="shared" si="12"/>
        <v>1951.1713139688636</v>
      </c>
      <c r="AU109" s="4">
        <f t="shared" si="13"/>
        <v>1853.7693645060135</v>
      </c>
      <c r="AW109" s="4">
        <v>1500.7213645397446</v>
      </c>
      <c r="AX109">
        <f t="shared" si="14"/>
        <v>109</v>
      </c>
      <c r="AZ109" s="4">
        <v>1375.0808716707024</v>
      </c>
      <c r="BA109">
        <f t="shared" si="15"/>
        <v>109</v>
      </c>
    </row>
    <row r="110" spans="1:53" x14ac:dyDescent="0.35">
      <c r="B110">
        <v>10</v>
      </c>
      <c r="C110" s="4">
        <v>-1403.0675910444111</v>
      </c>
      <c r="D110" s="4">
        <v>8.3685079657780079</v>
      </c>
      <c r="E110" s="5">
        <v>-1394.6990830786331</v>
      </c>
      <c r="F110" s="5">
        <v>-1411.4360990101891</v>
      </c>
      <c r="J110">
        <v>10</v>
      </c>
      <c r="K110" s="4">
        <v>-1705.8681293585091</v>
      </c>
      <c r="L110" s="4">
        <v>9.2240615618989068</v>
      </c>
      <c r="M110" s="5">
        <v>-1696.6440677966102</v>
      </c>
      <c r="N110" s="5">
        <v>-1715.092190920408</v>
      </c>
      <c r="T110">
        <v>109</v>
      </c>
      <c r="U110" s="4">
        <v>1906.3636719546512</v>
      </c>
      <c r="V110" s="4">
        <v>21.140713196265857</v>
      </c>
      <c r="W110" s="5">
        <v>1927.504385150917</v>
      </c>
      <c r="X110" s="5">
        <v>1885.2229587583854</v>
      </c>
      <c r="AB110">
        <v>109</v>
      </c>
      <c r="AC110" s="4">
        <v>1941.902516210595</v>
      </c>
      <c r="AD110" s="4">
        <v>23.302031949093788</v>
      </c>
      <c r="AE110" s="5">
        <v>1965.2045481596888</v>
      </c>
      <c r="AF110" s="5">
        <v>1918.6004842615012</v>
      </c>
      <c r="AJ110">
        <v>109</v>
      </c>
      <c r="AK110" s="4">
        <f t="shared" si="8"/>
        <v>1965.2045481596888</v>
      </c>
      <c r="AL110" s="4">
        <f t="shared" si="9"/>
        <v>1885.2229587583854</v>
      </c>
      <c r="AM110" s="4">
        <f t="shared" si="10"/>
        <v>1925.213753459037</v>
      </c>
      <c r="AN110" s="4">
        <f t="shared" si="11"/>
        <v>39.990794700651804</v>
      </c>
      <c r="AQ110">
        <v>109</v>
      </c>
      <c r="AR110" s="4">
        <v>1925.213753459037</v>
      </c>
      <c r="AS110" s="4">
        <v>39.990794700651804</v>
      </c>
      <c r="AT110" s="4">
        <f t="shared" si="12"/>
        <v>1965.2045481596888</v>
      </c>
      <c r="AU110" s="4">
        <f t="shared" si="13"/>
        <v>1885.2229587583852</v>
      </c>
      <c r="AW110" s="4">
        <v>1523.3505732110652</v>
      </c>
      <c r="AX110">
        <f t="shared" si="14"/>
        <v>110</v>
      </c>
      <c r="AZ110" s="4">
        <v>1384.6064066782255</v>
      </c>
      <c r="BA110">
        <f t="shared" si="15"/>
        <v>110</v>
      </c>
    </row>
    <row r="111" spans="1:53" x14ac:dyDescent="0.35">
      <c r="B111">
        <v>11</v>
      </c>
      <c r="C111" s="4">
        <v>-1382.5530280168018</v>
      </c>
      <c r="D111" s="4">
        <v>6.0850091226643599</v>
      </c>
      <c r="E111" s="5">
        <v>-1376.4680188941375</v>
      </c>
      <c r="F111" s="5">
        <v>-1388.6380371394662</v>
      </c>
      <c r="J111">
        <v>11</v>
      </c>
      <c r="K111" s="4">
        <v>-1683.2562619795281</v>
      </c>
      <c r="L111" s="4">
        <v>6.7071094371553954</v>
      </c>
      <c r="M111" s="5">
        <v>-1676.5491525423727</v>
      </c>
      <c r="N111" s="5">
        <v>-1689.9633714166835</v>
      </c>
      <c r="T111">
        <v>110</v>
      </c>
      <c r="U111" s="4">
        <v>1939.5711920394763</v>
      </c>
      <c r="V111" s="4">
        <v>14.814203987239635</v>
      </c>
      <c r="W111" s="5">
        <v>1954.3853960267159</v>
      </c>
      <c r="X111" s="5">
        <v>1924.7569880522367</v>
      </c>
      <c r="AB111">
        <v>110</v>
      </c>
      <c r="AC111" s="4">
        <v>1978.5050038742302</v>
      </c>
      <c r="AD111" s="4">
        <v>16.328732687789572</v>
      </c>
      <c r="AE111" s="5">
        <v>1994.8337365620198</v>
      </c>
      <c r="AF111" s="5">
        <v>1962.1762711864405</v>
      </c>
      <c r="AJ111">
        <v>110</v>
      </c>
      <c r="AK111" s="4">
        <f t="shared" si="8"/>
        <v>1994.8337365620198</v>
      </c>
      <c r="AL111" s="4">
        <f t="shared" si="9"/>
        <v>1924.7569880522367</v>
      </c>
      <c r="AM111" s="4">
        <f t="shared" si="10"/>
        <v>1959.7953623071282</v>
      </c>
      <c r="AN111" s="4">
        <f t="shared" si="11"/>
        <v>35.038374254891551</v>
      </c>
      <c r="AQ111">
        <v>110</v>
      </c>
      <c r="AR111" s="4">
        <v>1959.7953623071282</v>
      </c>
      <c r="AS111" s="4">
        <v>35.038374254891551</v>
      </c>
      <c r="AT111" s="4">
        <f t="shared" si="12"/>
        <v>1994.8337365620198</v>
      </c>
      <c r="AU111" s="4">
        <f t="shared" si="13"/>
        <v>1924.7569880522367</v>
      </c>
      <c r="AW111" s="4">
        <v>1530.2184418481729</v>
      </c>
      <c r="AX111">
        <f t="shared" si="14"/>
        <v>111</v>
      </c>
      <c r="AZ111" s="4">
        <v>1404.2272072915207</v>
      </c>
      <c r="BA111">
        <f t="shared" si="15"/>
        <v>111</v>
      </c>
    </row>
    <row r="112" spans="1:53" x14ac:dyDescent="0.35">
      <c r="B112">
        <v>12</v>
      </c>
      <c r="C112" s="4">
        <v>-1353.0504791811099</v>
      </c>
      <c r="D112" s="4">
        <v>1.0908872309651088</v>
      </c>
      <c r="E112" s="5">
        <v>-1351.9595919501448</v>
      </c>
      <c r="F112" s="5">
        <v>-1354.1413664120751</v>
      </c>
      <c r="J112">
        <v>12</v>
      </c>
      <c r="K112" s="4">
        <v>-1650.7375229395211</v>
      </c>
      <c r="L112" s="4">
        <v>1.2024139806835592</v>
      </c>
      <c r="M112" s="5">
        <v>-1649.5351089588376</v>
      </c>
      <c r="N112" s="5">
        <v>-1651.9399369202047</v>
      </c>
      <c r="T112">
        <v>111</v>
      </c>
      <c r="U112" s="4">
        <v>1905.3345132743364</v>
      </c>
      <c r="V112" s="4">
        <v>19.977993606174486</v>
      </c>
      <c r="W112" s="5">
        <v>1925.3125068805109</v>
      </c>
      <c r="X112" s="5">
        <v>1885.3565196681618</v>
      </c>
      <c r="AB112">
        <v>111</v>
      </c>
      <c r="AC112" s="4">
        <v>1940.7681415929203</v>
      </c>
      <c r="AD112" s="4">
        <v>22.020441835051095</v>
      </c>
      <c r="AE112" s="5">
        <v>1962.7885834279714</v>
      </c>
      <c r="AF112" s="5">
        <v>1918.7476997578692</v>
      </c>
      <c r="AJ112">
        <v>111</v>
      </c>
      <c r="AK112" s="4">
        <f t="shared" si="8"/>
        <v>1962.7885834279714</v>
      </c>
      <c r="AL112" s="4">
        <f t="shared" si="9"/>
        <v>1885.3565196681618</v>
      </c>
      <c r="AM112" s="4">
        <f t="shared" si="10"/>
        <v>1924.0725515480667</v>
      </c>
      <c r="AN112" s="4">
        <f t="shared" si="11"/>
        <v>38.716031879904676</v>
      </c>
      <c r="AQ112">
        <v>111</v>
      </c>
      <c r="AR112" s="4">
        <v>1924.0725515480667</v>
      </c>
      <c r="AS112" s="4">
        <v>38.716031879904676</v>
      </c>
      <c r="AT112" s="4">
        <f t="shared" si="12"/>
        <v>1962.7885834279714</v>
      </c>
      <c r="AU112" s="4">
        <f t="shared" si="13"/>
        <v>1885.356519668162</v>
      </c>
      <c r="AW112" s="4">
        <v>1531.9712366560725</v>
      </c>
      <c r="AX112">
        <f t="shared" si="14"/>
        <v>112</v>
      </c>
      <c r="AZ112" s="4">
        <v>1428.3728813559321</v>
      </c>
      <c r="BA112">
        <f t="shared" si="15"/>
        <v>112</v>
      </c>
    </row>
    <row r="113" spans="2:53" x14ac:dyDescent="0.35">
      <c r="B113">
        <v>13</v>
      </c>
      <c r="C113" s="4">
        <v>-470.71843725786039</v>
      </c>
      <c r="D113" s="4">
        <v>46.151405249206164</v>
      </c>
      <c r="E113" s="5">
        <v>-424.56703200865422</v>
      </c>
      <c r="F113" s="5">
        <v>-516.86984250706655</v>
      </c>
      <c r="J113">
        <v>13</v>
      </c>
      <c r="K113" s="4">
        <v>-678.20035071979146</v>
      </c>
      <c r="L113" s="4">
        <v>50.869689666029899</v>
      </c>
      <c r="M113" s="5">
        <v>-627.33066105376156</v>
      </c>
      <c r="N113" s="5">
        <v>-729.07004038582136</v>
      </c>
      <c r="T113">
        <v>112</v>
      </c>
      <c r="U113" s="4">
        <v>1913.1561192447291</v>
      </c>
      <c r="V113" s="4">
        <v>18.573639495386214</v>
      </c>
      <c r="W113" s="5">
        <v>1931.7297587401154</v>
      </c>
      <c r="X113" s="5">
        <v>1894.5824797493428</v>
      </c>
      <c r="AB113">
        <v>112</v>
      </c>
      <c r="AC113" s="4">
        <v>1949.3893886872477</v>
      </c>
      <c r="AD113" s="4">
        <v>20.472513718642531</v>
      </c>
      <c r="AE113" s="5">
        <v>1969.8619024058903</v>
      </c>
      <c r="AF113" s="5">
        <v>1928.916874968605</v>
      </c>
      <c r="AJ113">
        <v>112</v>
      </c>
      <c r="AK113" s="4">
        <f t="shared" si="8"/>
        <v>1969.8619024058903</v>
      </c>
      <c r="AL113" s="4">
        <f t="shared" si="9"/>
        <v>1894.5824797493428</v>
      </c>
      <c r="AM113" s="4">
        <f t="shared" si="10"/>
        <v>1932.2221910776166</v>
      </c>
      <c r="AN113" s="4">
        <f t="shared" si="11"/>
        <v>37.639711328273734</v>
      </c>
      <c r="AQ113">
        <v>112</v>
      </c>
      <c r="AR113" s="4">
        <v>1932.2221910776166</v>
      </c>
      <c r="AS113" s="4">
        <v>37.639711328273734</v>
      </c>
      <c r="AT113" s="4">
        <f t="shared" si="12"/>
        <v>1969.8619024058903</v>
      </c>
      <c r="AU113" s="4">
        <f t="shared" si="13"/>
        <v>1894.5824797493428</v>
      </c>
      <c r="AW113" s="4">
        <v>1553.1891263335149</v>
      </c>
      <c r="AX113">
        <f t="shared" si="14"/>
        <v>113</v>
      </c>
      <c r="AZ113" s="4">
        <v>1448.2469733656176</v>
      </c>
      <c r="BA113">
        <f t="shared" si="15"/>
        <v>113</v>
      </c>
    </row>
    <row r="114" spans="2:53" x14ac:dyDescent="0.35">
      <c r="B114">
        <v>14</v>
      </c>
      <c r="C114" s="4">
        <v>-32.228228865054461</v>
      </c>
      <c r="D114" s="4">
        <v>60.678530335087771</v>
      </c>
      <c r="E114" s="5">
        <v>28.45030147003331</v>
      </c>
      <c r="F114" s="5">
        <v>-92.906759200142233</v>
      </c>
      <c r="J114">
        <v>14</v>
      </c>
      <c r="K114" s="4">
        <v>-194.88113861588045</v>
      </c>
      <c r="L114" s="4">
        <v>66.881993968965162</v>
      </c>
      <c r="M114" s="5">
        <v>-127.99914464691528</v>
      </c>
      <c r="N114" s="5">
        <v>-261.76313258484561</v>
      </c>
      <c r="T114">
        <v>113</v>
      </c>
      <c r="U114" s="4">
        <v>-1338.6422576567024</v>
      </c>
      <c r="V114" s="4">
        <v>8.8165148831781153</v>
      </c>
      <c r="W114" s="5">
        <v>-1329.8257427735243</v>
      </c>
      <c r="X114" s="5">
        <v>-1347.4587725398806</v>
      </c>
      <c r="AB114">
        <v>113</v>
      </c>
      <c r="AC114" s="4">
        <v>-1634.8562782920762</v>
      </c>
      <c r="AD114" s="4">
        <v>9.7178704228281276</v>
      </c>
      <c r="AE114" s="5">
        <v>-1625.1384078692481</v>
      </c>
      <c r="AF114" s="5">
        <v>-1644.5741487149044</v>
      </c>
      <c r="AJ114">
        <v>113</v>
      </c>
      <c r="AK114" s="4">
        <f t="shared" si="8"/>
        <v>-1329.8257427735243</v>
      </c>
      <c r="AL114" s="4">
        <f t="shared" si="9"/>
        <v>-1644.5741487149044</v>
      </c>
      <c r="AM114" s="4">
        <f t="shared" si="10"/>
        <v>-1487.1999457442143</v>
      </c>
      <c r="AN114" s="4">
        <f t="shared" si="11"/>
        <v>157.37420297069002</v>
      </c>
      <c r="AQ114">
        <v>113</v>
      </c>
      <c r="AR114" s="4">
        <v>-1487.1999457442143</v>
      </c>
      <c r="AS114" s="4">
        <v>157.37420297069002</v>
      </c>
      <c r="AT114" s="4">
        <f t="shared" si="12"/>
        <v>-1329.8257427735243</v>
      </c>
      <c r="AU114" s="4">
        <f t="shared" si="13"/>
        <v>-1644.5741487149044</v>
      </c>
      <c r="AW114" s="4">
        <v>1585.26757597604</v>
      </c>
      <c r="AX114">
        <f t="shared" si="14"/>
        <v>114</v>
      </c>
      <c r="AZ114" s="4">
        <v>1469.3723970944311</v>
      </c>
      <c r="BA114">
        <f t="shared" si="15"/>
        <v>114</v>
      </c>
    </row>
    <row r="115" spans="2:53" x14ac:dyDescent="0.35">
      <c r="B115">
        <v>15</v>
      </c>
      <c r="C115" s="4">
        <v>321.93957832062324</v>
      </c>
      <c r="D115" s="4">
        <v>65.496274390929784</v>
      </c>
      <c r="E115" s="5">
        <v>387.43585271155303</v>
      </c>
      <c r="F115" s="5">
        <v>256.44330392969346</v>
      </c>
      <c r="J115">
        <v>15</v>
      </c>
      <c r="K115" s="4">
        <v>195.49497981322133</v>
      </c>
      <c r="L115" s="4">
        <v>72.19227961872366</v>
      </c>
      <c r="M115" s="5">
        <v>267.68725943194499</v>
      </c>
      <c r="N115" s="5">
        <v>123.30270019449767</v>
      </c>
      <c r="T115">
        <v>114</v>
      </c>
      <c r="U115" s="4">
        <v>-1317.784641735655</v>
      </c>
      <c r="V115" s="4">
        <v>14.200326563200633</v>
      </c>
      <c r="W115" s="5">
        <v>-1303.5843151724544</v>
      </c>
      <c r="X115" s="5">
        <v>-1331.9849682988556</v>
      </c>
      <c r="AB115">
        <v>114</v>
      </c>
      <c r="AC115" s="4">
        <v>-1611.8662860405366</v>
      </c>
      <c r="AD115" s="4">
        <v>15.652095565144919</v>
      </c>
      <c r="AE115" s="5">
        <v>-1596.2141904753917</v>
      </c>
      <c r="AF115" s="5">
        <v>-1627.5183816056815</v>
      </c>
      <c r="AJ115">
        <v>114</v>
      </c>
      <c r="AK115" s="4">
        <f t="shared" si="8"/>
        <v>-1303.5843151724544</v>
      </c>
      <c r="AL115" s="4">
        <f t="shared" si="9"/>
        <v>-1627.5183816056815</v>
      </c>
      <c r="AM115" s="4">
        <f t="shared" si="10"/>
        <v>-1465.5513483890679</v>
      </c>
      <c r="AN115" s="4">
        <f t="shared" si="11"/>
        <v>161.96703321661357</v>
      </c>
      <c r="AQ115">
        <v>114</v>
      </c>
      <c r="AR115" s="4">
        <v>-1465.5513483890679</v>
      </c>
      <c r="AS115" s="4">
        <v>161.96703321661357</v>
      </c>
      <c r="AT115" s="4">
        <f t="shared" si="12"/>
        <v>-1303.5843151724544</v>
      </c>
      <c r="AU115" s="4">
        <f t="shared" si="13"/>
        <v>-1627.5183816056815</v>
      </c>
      <c r="AW115" s="4">
        <v>1596.4129342803715</v>
      </c>
      <c r="AX115">
        <f t="shared" si="14"/>
        <v>115</v>
      </c>
      <c r="AZ115" s="4">
        <v>1472.3903147699757</v>
      </c>
      <c r="BA115">
        <f t="shared" si="15"/>
        <v>115</v>
      </c>
    </row>
    <row r="116" spans="2:53" x14ac:dyDescent="0.35">
      <c r="B116">
        <v>16</v>
      </c>
      <c r="C116" s="4">
        <v>1546.2953550018351</v>
      </c>
      <c r="D116" s="4">
        <v>36.512113625262316</v>
      </c>
      <c r="E116" s="5">
        <v>1582.8074686270975</v>
      </c>
      <c r="F116" s="5">
        <v>1509.7832413765727</v>
      </c>
      <c r="J116">
        <v>16</v>
      </c>
      <c r="K116" s="4">
        <v>1545.0226499734922</v>
      </c>
      <c r="L116" s="4">
        <v>40.244926002547743</v>
      </c>
      <c r="M116" s="5">
        <v>1585.26757597604</v>
      </c>
      <c r="N116" s="5">
        <v>1504.7777239709444</v>
      </c>
      <c r="T116">
        <v>115</v>
      </c>
      <c r="U116" s="4">
        <v>1874.3911422862036</v>
      </c>
      <c r="V116" s="4">
        <v>39.119963784238834</v>
      </c>
      <c r="W116" s="5">
        <v>1913.5111060704423</v>
      </c>
      <c r="X116" s="5">
        <v>1835.2711785019649</v>
      </c>
      <c r="AB116">
        <v>115</v>
      </c>
      <c r="AC116" s="4">
        <v>1906.6612780881694</v>
      </c>
      <c r="AD116" s="4">
        <v>43.119389468314594</v>
      </c>
      <c r="AE116" s="5">
        <v>1949.7806675564841</v>
      </c>
      <c r="AF116" s="5">
        <v>1863.5418886198547</v>
      </c>
      <c r="AJ116">
        <v>115</v>
      </c>
      <c r="AK116" s="4">
        <f t="shared" si="8"/>
        <v>1949.7806675564841</v>
      </c>
      <c r="AL116" s="4">
        <f t="shared" si="9"/>
        <v>1835.2711785019649</v>
      </c>
      <c r="AM116" s="4">
        <f t="shared" si="10"/>
        <v>1892.5259230292245</v>
      </c>
      <c r="AN116" s="4">
        <f t="shared" si="11"/>
        <v>57.254744527259618</v>
      </c>
      <c r="AQ116">
        <v>115</v>
      </c>
      <c r="AR116" s="4">
        <v>1892.5259230292245</v>
      </c>
      <c r="AS116" s="4">
        <v>57.254744527259618</v>
      </c>
      <c r="AT116" s="4">
        <f t="shared" si="12"/>
        <v>1949.7806675564841</v>
      </c>
      <c r="AU116" s="4">
        <f t="shared" si="13"/>
        <v>1835.2711785019649</v>
      </c>
      <c r="AW116" s="4">
        <v>1597.4890257330451</v>
      </c>
      <c r="AX116">
        <f t="shared" si="14"/>
        <v>116</v>
      </c>
      <c r="AZ116" s="4">
        <v>1473.7888619854723</v>
      </c>
      <c r="BA116">
        <f t="shared" si="15"/>
        <v>116</v>
      </c>
    </row>
    <row r="117" spans="2:53" x14ac:dyDescent="0.35">
      <c r="B117">
        <v>17</v>
      </c>
      <c r="C117" s="4">
        <v>1568.7996248113861</v>
      </c>
      <c r="D117" s="4">
        <v>35.509663314144859</v>
      </c>
      <c r="E117" s="5">
        <v>1604.3092881255311</v>
      </c>
      <c r="F117" s="5">
        <v>1533.2899614972412</v>
      </c>
      <c r="J117">
        <v>17</v>
      </c>
      <c r="K117" s="4">
        <v>1569.827641613311</v>
      </c>
      <c r="L117" s="4">
        <v>39.139990281591849</v>
      </c>
      <c r="M117" s="5">
        <v>1608.9676318949028</v>
      </c>
      <c r="N117" s="5">
        <v>1530.6876513317193</v>
      </c>
      <c r="T117">
        <v>116</v>
      </c>
      <c r="U117" s="4">
        <v>-1304.1311365768115</v>
      </c>
      <c r="V117" s="4">
        <v>20.65114093743523</v>
      </c>
      <c r="W117" s="5">
        <v>-1283.4799956393763</v>
      </c>
      <c r="X117" s="5">
        <v>-1324.7822775142467</v>
      </c>
      <c r="AB117">
        <v>116</v>
      </c>
      <c r="AC117" s="4">
        <v>-1596.8169161127198</v>
      </c>
      <c r="AD117" s="4">
        <v>22.762408318105372</v>
      </c>
      <c r="AE117" s="5">
        <v>-1574.0545077946144</v>
      </c>
      <c r="AF117" s="5">
        <v>-1619.5793244308252</v>
      </c>
      <c r="AJ117">
        <v>116</v>
      </c>
      <c r="AK117" s="4">
        <f t="shared" si="8"/>
        <v>-1283.4799956393763</v>
      </c>
      <c r="AL117" s="4">
        <f t="shared" si="9"/>
        <v>-1619.5793244308252</v>
      </c>
      <c r="AM117" s="4">
        <f t="shared" si="10"/>
        <v>-1451.5296600351007</v>
      </c>
      <c r="AN117" s="4">
        <f t="shared" si="11"/>
        <v>168.04966439572445</v>
      </c>
      <c r="AQ117">
        <v>116</v>
      </c>
      <c r="AR117" s="4">
        <v>-1451.5296600351007</v>
      </c>
      <c r="AS117" s="4">
        <v>168.04966439572445</v>
      </c>
      <c r="AT117" s="4">
        <f t="shared" si="12"/>
        <v>-1283.4799956393763</v>
      </c>
      <c r="AU117" s="4">
        <f t="shared" si="13"/>
        <v>-1619.5793244308252</v>
      </c>
      <c r="AW117" s="4">
        <v>1597.8518743187265</v>
      </c>
      <c r="AX117">
        <f t="shared" si="14"/>
        <v>117</v>
      </c>
      <c r="AZ117" s="4">
        <v>1489.2464891041163</v>
      </c>
      <c r="BA117">
        <f t="shared" si="15"/>
        <v>117</v>
      </c>
    </row>
    <row r="118" spans="2:53" x14ac:dyDescent="0.35">
      <c r="B118">
        <v>18</v>
      </c>
      <c r="C118" s="4">
        <v>1578.8853798784714</v>
      </c>
      <c r="D118" s="4">
        <v>15.009970042405939</v>
      </c>
      <c r="E118" s="5">
        <v>1593.8953499208774</v>
      </c>
      <c r="F118" s="5">
        <v>1563.8754098360655</v>
      </c>
      <c r="J118">
        <v>18</v>
      </c>
      <c r="K118" s="4">
        <v>1580.9445128665225</v>
      </c>
      <c r="L118" s="4">
        <v>16.544512866522552</v>
      </c>
      <c r="M118" s="5">
        <v>1597.4890257330451</v>
      </c>
      <c r="N118" s="5">
        <v>1564.3999999999999</v>
      </c>
      <c r="T118">
        <v>117</v>
      </c>
      <c r="U118" s="4">
        <v>1576.5526202030912</v>
      </c>
      <c r="V118" s="4">
        <v>67.303622465624471</v>
      </c>
      <c r="W118" s="5">
        <v>1643.8562426687158</v>
      </c>
      <c r="X118" s="5">
        <v>1509.2489977374667</v>
      </c>
      <c r="AB118">
        <v>117</v>
      </c>
      <c r="AC118" s="4">
        <v>1578.3732637331268</v>
      </c>
      <c r="AD118" s="4">
        <v>74.184401747654533</v>
      </c>
      <c r="AE118" s="5">
        <v>1652.5576654807815</v>
      </c>
      <c r="AF118" s="5">
        <v>1504.1888619854722</v>
      </c>
      <c r="AJ118">
        <v>117</v>
      </c>
      <c r="AK118" s="4">
        <f t="shared" si="8"/>
        <v>1652.5576654807815</v>
      </c>
      <c r="AL118" s="4">
        <f t="shared" si="9"/>
        <v>1504.1888619854722</v>
      </c>
      <c r="AM118" s="4">
        <f t="shared" si="10"/>
        <v>1578.3732637331268</v>
      </c>
      <c r="AN118" s="4">
        <f t="shared" si="11"/>
        <v>74.184401747654647</v>
      </c>
      <c r="AQ118">
        <v>117</v>
      </c>
      <c r="AR118" s="4">
        <v>1578.3732637331268</v>
      </c>
      <c r="AS118" s="4">
        <v>74.184401747654647</v>
      </c>
      <c r="AT118" s="4">
        <f t="shared" si="12"/>
        <v>1652.5576654807815</v>
      </c>
      <c r="AU118" s="4">
        <f t="shared" si="13"/>
        <v>1504.1888619854722</v>
      </c>
      <c r="AW118" s="4">
        <v>1601.7247597527958</v>
      </c>
      <c r="AX118">
        <f t="shared" si="14"/>
        <v>118</v>
      </c>
      <c r="AZ118" s="4">
        <v>1490.9394673123486</v>
      </c>
      <c r="BA118">
        <f t="shared" si="15"/>
        <v>118</v>
      </c>
    </row>
    <row r="119" spans="2:53" x14ac:dyDescent="0.35">
      <c r="B119">
        <v>19</v>
      </c>
      <c r="C119" s="4">
        <v>1583.4136780718568</v>
      </c>
      <c r="D119" s="4">
        <v>15.36033261167097</v>
      </c>
      <c r="E119" s="5">
        <v>1598.7740106835276</v>
      </c>
      <c r="F119" s="5">
        <v>1568.0533454601859</v>
      </c>
      <c r="J119">
        <v>19</v>
      </c>
      <c r="K119" s="4">
        <v>1585.9357611842911</v>
      </c>
      <c r="L119" s="4">
        <v>16.930694718903169</v>
      </c>
      <c r="M119" s="5">
        <v>1602.8664559031943</v>
      </c>
      <c r="N119" s="5">
        <v>1569.0050664653879</v>
      </c>
      <c r="T119">
        <v>118</v>
      </c>
      <c r="U119" s="4">
        <v>1816.2779821377594</v>
      </c>
      <c r="V119" s="4">
        <v>40.975652125454474</v>
      </c>
      <c r="W119" s="5">
        <v>1857.2536342632138</v>
      </c>
      <c r="X119" s="5">
        <v>1775.302330012305</v>
      </c>
      <c r="AB119">
        <v>118</v>
      </c>
      <c r="AC119" s="4">
        <v>1842.6069246768077</v>
      </c>
      <c r="AD119" s="4">
        <v>45.164793926202293</v>
      </c>
      <c r="AE119" s="5">
        <v>1887.77171860301</v>
      </c>
      <c r="AF119" s="5">
        <v>1797.4421307506054</v>
      </c>
      <c r="AJ119">
        <v>118</v>
      </c>
      <c r="AK119" s="4">
        <f t="shared" si="8"/>
        <v>1887.77171860301</v>
      </c>
      <c r="AL119" s="4">
        <f t="shared" si="9"/>
        <v>1775.302330012305</v>
      </c>
      <c r="AM119" s="4">
        <f t="shared" si="10"/>
        <v>1831.5370243076575</v>
      </c>
      <c r="AN119" s="4">
        <f t="shared" si="11"/>
        <v>56.234694295352483</v>
      </c>
      <c r="AQ119">
        <v>118</v>
      </c>
      <c r="AR119" s="4">
        <v>1831.5370243076575</v>
      </c>
      <c r="AS119" s="4">
        <v>56.234694295352483</v>
      </c>
      <c r="AT119" s="4">
        <f t="shared" si="12"/>
        <v>1887.77171860301</v>
      </c>
      <c r="AU119" s="4">
        <f t="shared" si="13"/>
        <v>1775.302330012305</v>
      </c>
      <c r="AW119" s="4">
        <v>1601.956866857118</v>
      </c>
      <c r="AX119">
        <f t="shared" si="14"/>
        <v>119</v>
      </c>
      <c r="AZ119" s="4">
        <v>1497.1961259079903</v>
      </c>
      <c r="BA119">
        <f t="shared" si="15"/>
        <v>119</v>
      </c>
    </row>
    <row r="120" spans="2:53" x14ac:dyDescent="0.35">
      <c r="B120">
        <v>20</v>
      </c>
      <c r="C120" s="4">
        <v>1592.8133273520657</v>
      </c>
      <c r="D120" s="4">
        <v>18.164357995400621</v>
      </c>
      <c r="E120" s="5">
        <v>1610.9776853474664</v>
      </c>
      <c r="F120" s="5">
        <v>1574.648969356665</v>
      </c>
      <c r="J120">
        <v>20</v>
      </c>
      <c r="K120" s="4">
        <v>1596.296382692386</v>
      </c>
      <c r="L120" s="4">
        <v>20.021389364402637</v>
      </c>
      <c r="M120" s="5">
        <v>1616.3177720567887</v>
      </c>
      <c r="N120" s="5">
        <v>1576.2749933279833</v>
      </c>
      <c r="T120">
        <v>119</v>
      </c>
      <c r="U120" s="4">
        <v>-924.7832470127646</v>
      </c>
      <c r="V120" s="4">
        <v>40.779607569247219</v>
      </c>
      <c r="W120" s="5">
        <v>-884.00363944351739</v>
      </c>
      <c r="X120" s="5">
        <v>-965.56285458201182</v>
      </c>
      <c r="AB120">
        <v>119</v>
      </c>
      <c r="AC120" s="4">
        <v>-1178.6864320378454</v>
      </c>
      <c r="AD120" s="4">
        <v>44.948706773901904</v>
      </c>
      <c r="AE120" s="5">
        <v>-1133.7377252639435</v>
      </c>
      <c r="AF120" s="5">
        <v>-1223.6351388117473</v>
      </c>
      <c r="AJ120">
        <v>119</v>
      </c>
      <c r="AK120" s="4">
        <f t="shared" si="8"/>
        <v>-884.00363944351739</v>
      </c>
      <c r="AL120" s="4">
        <f t="shared" si="9"/>
        <v>-1223.6351388117473</v>
      </c>
      <c r="AM120" s="4">
        <f t="shared" si="10"/>
        <v>-1053.8193891276323</v>
      </c>
      <c r="AN120" s="4">
        <f t="shared" si="11"/>
        <v>169.81574968411496</v>
      </c>
      <c r="AQ120">
        <v>119</v>
      </c>
      <c r="AR120" s="4">
        <v>-1053.8193891276323</v>
      </c>
      <c r="AS120" s="4">
        <v>169.81574968411496</v>
      </c>
      <c r="AT120" s="4">
        <f t="shared" si="12"/>
        <v>-884.00363944351739</v>
      </c>
      <c r="AU120" s="4">
        <f t="shared" si="13"/>
        <v>-1223.6351388117473</v>
      </c>
      <c r="AW120" s="4">
        <v>1602.8664559031943</v>
      </c>
      <c r="AX120">
        <f t="shared" si="14"/>
        <v>120</v>
      </c>
      <c r="AZ120" s="4">
        <v>1500.5084745762713</v>
      </c>
      <c r="BA120">
        <f t="shared" si="15"/>
        <v>120</v>
      </c>
    </row>
    <row r="121" spans="2:53" x14ac:dyDescent="0.35">
      <c r="B121">
        <v>21</v>
      </c>
      <c r="C121" s="4">
        <v>1597.0671832307003</v>
      </c>
      <c r="D121" s="4">
        <v>18.777863687932211</v>
      </c>
      <c r="E121" s="5">
        <v>1615.8450469186325</v>
      </c>
      <c r="F121" s="5">
        <v>1578.289319542768</v>
      </c>
      <c r="J121">
        <v>21</v>
      </c>
      <c r="K121" s="4">
        <v>1600.9851311121079</v>
      </c>
      <c r="L121" s="4">
        <v>20.697616751605779</v>
      </c>
      <c r="M121" s="5">
        <v>1621.6827478637138</v>
      </c>
      <c r="N121" s="5">
        <v>1580.287514360502</v>
      </c>
      <c r="T121">
        <v>120</v>
      </c>
      <c r="U121" s="4">
        <v>635.90158639533456</v>
      </c>
      <c r="V121" s="4">
        <v>75.460705950932379</v>
      </c>
      <c r="W121" s="5">
        <v>711.36229234626694</v>
      </c>
      <c r="X121" s="5">
        <v>560.44088044440218</v>
      </c>
      <c r="AB121">
        <v>120</v>
      </c>
      <c r="AC121" s="4">
        <v>541.5548631785</v>
      </c>
      <c r="AD121" s="4">
        <v>83.175423867932295</v>
      </c>
      <c r="AE121" s="5">
        <v>624.7302870464323</v>
      </c>
      <c r="AF121" s="5">
        <v>458.3794393105677</v>
      </c>
      <c r="AJ121">
        <v>120</v>
      </c>
      <c r="AK121" s="4">
        <f t="shared" si="8"/>
        <v>711.36229234626694</v>
      </c>
      <c r="AL121" s="4">
        <f t="shared" si="9"/>
        <v>458.3794393105677</v>
      </c>
      <c r="AM121" s="4">
        <f t="shared" si="10"/>
        <v>584.87086582841732</v>
      </c>
      <c r="AN121" s="4">
        <f t="shared" si="11"/>
        <v>126.49142651784962</v>
      </c>
      <c r="AQ121">
        <v>120</v>
      </c>
      <c r="AR121" s="4">
        <v>584.87086582841732</v>
      </c>
      <c r="AS121" s="4">
        <v>126.49142651784962</v>
      </c>
      <c r="AT121" s="4">
        <f t="shared" si="12"/>
        <v>711.36229234626694</v>
      </c>
      <c r="AU121" s="4">
        <f t="shared" si="13"/>
        <v>458.3794393105677</v>
      </c>
      <c r="AW121" s="4">
        <v>1603.5771408664591</v>
      </c>
      <c r="AX121">
        <f t="shared" si="14"/>
        <v>121</v>
      </c>
      <c r="AZ121" s="4">
        <v>1504.1888619854722</v>
      </c>
      <c r="BA121">
        <f t="shared" si="15"/>
        <v>121</v>
      </c>
    </row>
    <row r="122" spans="2:53" x14ac:dyDescent="0.35">
      <c r="B122">
        <v>22</v>
      </c>
      <c r="C122" s="4">
        <v>1607.9076546633498</v>
      </c>
      <c r="D122" s="4">
        <v>25.50221879470854</v>
      </c>
      <c r="E122" s="5">
        <v>1633.4098734580584</v>
      </c>
      <c r="F122" s="5">
        <v>1582.4054358686412</v>
      </c>
      <c r="J122">
        <v>22</v>
      </c>
      <c r="K122" s="4">
        <v>1612.9338770849477</v>
      </c>
      <c r="L122" s="4">
        <v>28.109435647234648</v>
      </c>
      <c r="M122" s="5">
        <v>1641.0433127321824</v>
      </c>
      <c r="N122" s="5">
        <v>1584.8244414377129</v>
      </c>
      <c r="T122">
        <v>121</v>
      </c>
      <c r="U122" s="4">
        <v>741.83631988907473</v>
      </c>
      <c r="V122" s="4">
        <v>71.670023979636881</v>
      </c>
      <c r="W122" s="5">
        <v>813.50634386871161</v>
      </c>
      <c r="X122" s="5">
        <v>670.16629590943785</v>
      </c>
      <c r="AB122">
        <v>121</v>
      </c>
      <c r="AC122" s="4">
        <v>658.319823824477</v>
      </c>
      <c r="AD122" s="4">
        <v>78.997201894816271</v>
      </c>
      <c r="AE122" s="5">
        <v>737.31702571929327</v>
      </c>
      <c r="AF122" s="5">
        <v>579.32262192966073</v>
      </c>
      <c r="AJ122">
        <v>121</v>
      </c>
      <c r="AK122" s="4">
        <f t="shared" si="8"/>
        <v>813.50634386871161</v>
      </c>
      <c r="AL122" s="4">
        <f t="shared" si="9"/>
        <v>579.32262192966073</v>
      </c>
      <c r="AM122" s="4">
        <f t="shared" si="10"/>
        <v>696.41448289918617</v>
      </c>
      <c r="AN122" s="4">
        <f t="shared" si="11"/>
        <v>117.09186096952544</v>
      </c>
      <c r="AQ122">
        <v>121</v>
      </c>
      <c r="AR122" s="4">
        <v>696.41448289918617</v>
      </c>
      <c r="AS122" s="4">
        <v>117.09186096952544</v>
      </c>
      <c r="AT122" s="4">
        <f t="shared" si="12"/>
        <v>813.50634386871161</v>
      </c>
      <c r="AU122" s="4">
        <f t="shared" si="13"/>
        <v>579.32262192966073</v>
      </c>
      <c r="AW122" s="4">
        <v>1604.005192090626</v>
      </c>
      <c r="AX122">
        <f t="shared" si="14"/>
        <v>122</v>
      </c>
      <c r="AZ122" s="4">
        <v>1504.7777239709444</v>
      </c>
      <c r="BA122">
        <f t="shared" si="15"/>
        <v>122</v>
      </c>
    </row>
    <row r="123" spans="2:53" x14ac:dyDescent="0.35">
      <c r="B123">
        <v>23</v>
      </c>
      <c r="C123" s="4">
        <v>1652.2986990742629</v>
      </c>
      <c r="D123" s="4">
        <v>45.868245721919919</v>
      </c>
      <c r="E123" s="5">
        <v>1698.1669447961829</v>
      </c>
      <c r="F123" s="5">
        <v>1606.430453352343</v>
      </c>
      <c r="J123">
        <v>23</v>
      </c>
      <c r="K123" s="4">
        <v>1661.8632355939808</v>
      </c>
      <c r="L123" s="4">
        <v>50.557581352073385</v>
      </c>
      <c r="M123" s="5">
        <v>1712.4208169460542</v>
      </c>
      <c r="N123" s="5">
        <v>1611.3056542419074</v>
      </c>
      <c r="T123">
        <v>122</v>
      </c>
      <c r="U123" s="4">
        <v>1150.0692630806248</v>
      </c>
      <c r="V123" s="4">
        <v>63.941227515189894</v>
      </c>
      <c r="W123" s="5">
        <v>1214.0104905958146</v>
      </c>
      <c r="X123" s="5">
        <v>1086.1280355654349</v>
      </c>
      <c r="AB123">
        <v>122</v>
      </c>
      <c r="AC123" s="4">
        <v>1108.2884221687532</v>
      </c>
      <c r="AD123" s="4">
        <v>70.478252677227829</v>
      </c>
      <c r="AE123" s="5">
        <v>1178.766674845981</v>
      </c>
      <c r="AF123" s="5">
        <v>1037.8101694915254</v>
      </c>
      <c r="AJ123">
        <v>122</v>
      </c>
      <c r="AK123" s="4">
        <f t="shared" si="8"/>
        <v>1214.0104905958146</v>
      </c>
      <c r="AL123" s="4">
        <f t="shared" si="9"/>
        <v>1037.8101694915254</v>
      </c>
      <c r="AM123" s="4">
        <f t="shared" si="10"/>
        <v>1125.91033004367</v>
      </c>
      <c r="AN123" s="4">
        <f t="shared" si="11"/>
        <v>88.100160552144644</v>
      </c>
      <c r="AQ123">
        <v>122</v>
      </c>
      <c r="AR123" s="4">
        <v>1125.91033004367</v>
      </c>
      <c r="AS123" s="4">
        <v>88.100160552144644</v>
      </c>
      <c r="AT123" s="4">
        <f t="shared" si="12"/>
        <v>1214.0104905958146</v>
      </c>
      <c r="AU123" s="4">
        <f t="shared" si="13"/>
        <v>1037.8101694915254</v>
      </c>
      <c r="AW123" s="4">
        <v>1604.1866584090149</v>
      </c>
      <c r="AX123">
        <f t="shared" si="14"/>
        <v>123</v>
      </c>
      <c r="AZ123" s="4">
        <v>1515.0828087167069</v>
      </c>
      <c r="BA123">
        <f t="shared" si="15"/>
        <v>123</v>
      </c>
    </row>
    <row r="124" spans="2:53" x14ac:dyDescent="0.35">
      <c r="B124">
        <v>24</v>
      </c>
      <c r="C124" s="4">
        <v>1892.847387953183</v>
      </c>
      <c r="D124" s="4">
        <v>29.394857488371329</v>
      </c>
      <c r="E124" s="5">
        <v>1922.2422454415544</v>
      </c>
      <c r="F124" s="5">
        <v>1863.4525304648116</v>
      </c>
      <c r="J124">
        <v>24</v>
      </c>
      <c r="K124" s="4">
        <v>1927.0043962318014</v>
      </c>
      <c r="L124" s="4">
        <v>32.400037878290405</v>
      </c>
      <c r="M124" s="5">
        <v>1959.4044341100919</v>
      </c>
      <c r="N124" s="5">
        <v>1894.6043583535109</v>
      </c>
      <c r="T124">
        <v>123</v>
      </c>
      <c r="U124" s="4">
        <v>1375.4550140695731</v>
      </c>
      <c r="V124" s="4">
        <v>47.741272691741528</v>
      </c>
      <c r="W124" s="5">
        <v>1423.1962867613147</v>
      </c>
      <c r="X124" s="5">
        <v>1327.7137413778314</v>
      </c>
      <c r="AB124">
        <v>123</v>
      </c>
      <c r="AC124" s="4">
        <v>1356.7164634395008</v>
      </c>
      <c r="AD124" s="4">
        <v>52.622097051572496</v>
      </c>
      <c r="AE124" s="5">
        <v>1409.3385604910732</v>
      </c>
      <c r="AF124" s="5">
        <v>1304.0943663879284</v>
      </c>
      <c r="AJ124">
        <v>123</v>
      </c>
      <c r="AK124" s="4">
        <f t="shared" si="8"/>
        <v>1423.1962867613147</v>
      </c>
      <c r="AL124" s="4">
        <f t="shared" si="9"/>
        <v>1304.0943663879284</v>
      </c>
      <c r="AM124" s="4">
        <f t="shared" si="10"/>
        <v>1363.6453265746215</v>
      </c>
      <c r="AN124" s="4">
        <f t="shared" si="11"/>
        <v>59.550960186693146</v>
      </c>
      <c r="AQ124">
        <v>123</v>
      </c>
      <c r="AR124" s="4">
        <v>1363.6453265746215</v>
      </c>
      <c r="AS124" s="4">
        <v>59.550960186693146</v>
      </c>
      <c r="AT124" s="4">
        <f t="shared" si="12"/>
        <v>1423.1962867613147</v>
      </c>
      <c r="AU124" s="4">
        <f t="shared" si="13"/>
        <v>1304.0943663879284</v>
      </c>
      <c r="AW124" s="4">
        <v>1605.5878204429387</v>
      </c>
      <c r="AX124">
        <f t="shared" si="14"/>
        <v>124</v>
      </c>
      <c r="AZ124" s="4">
        <v>1525.0934624697336</v>
      </c>
      <c r="BA124">
        <f t="shared" si="15"/>
        <v>124</v>
      </c>
    </row>
    <row r="125" spans="2:53" x14ac:dyDescent="0.35">
      <c r="B125">
        <v>25</v>
      </c>
      <c r="C125" s="4">
        <v>1912.5386240365401</v>
      </c>
      <c r="D125" s="4">
        <v>20.601964144492857</v>
      </c>
      <c r="E125" s="5">
        <v>1933.1405881810331</v>
      </c>
      <c r="F125" s="5">
        <v>1891.9366598920471</v>
      </c>
      <c r="J125">
        <v>25</v>
      </c>
      <c r="K125" s="4">
        <v>1948.708763916643</v>
      </c>
      <c r="L125" s="4">
        <v>22.708203940529934</v>
      </c>
      <c r="M125" s="5">
        <v>1971.4169678571729</v>
      </c>
      <c r="N125" s="5">
        <v>1926.000559976113</v>
      </c>
      <c r="T125">
        <v>124</v>
      </c>
      <c r="U125" s="4">
        <v>1459.6401941193262</v>
      </c>
      <c r="V125" s="4">
        <v>41.081170420418289</v>
      </c>
      <c r="W125" s="5">
        <v>1500.7213645397446</v>
      </c>
      <c r="X125" s="5">
        <v>1418.5590236989078</v>
      </c>
      <c r="AB125">
        <v>124</v>
      </c>
      <c r="AC125" s="4">
        <v>1449.5083071652869</v>
      </c>
      <c r="AD125" s="4">
        <v>45.281099873765925</v>
      </c>
      <c r="AE125" s="5">
        <v>1494.7894070390528</v>
      </c>
      <c r="AF125" s="5">
        <v>1404.2272072915209</v>
      </c>
      <c r="AJ125">
        <v>124</v>
      </c>
      <c r="AK125" s="4">
        <f t="shared" si="8"/>
        <v>1500.7213645397446</v>
      </c>
      <c r="AL125" s="4">
        <f t="shared" si="9"/>
        <v>1404.2272072915209</v>
      </c>
      <c r="AM125" s="4">
        <f t="shared" si="10"/>
        <v>1452.4742859156327</v>
      </c>
      <c r="AN125" s="4">
        <f t="shared" si="11"/>
        <v>48.247078624111964</v>
      </c>
      <c r="AQ125">
        <v>124</v>
      </c>
      <c r="AR125" s="4">
        <v>1452.4742859156327</v>
      </c>
      <c r="AS125" s="4">
        <v>48.247078624111964</v>
      </c>
      <c r="AT125" s="4">
        <f t="shared" si="12"/>
        <v>1500.7213645397446</v>
      </c>
      <c r="AU125" s="4">
        <f t="shared" si="13"/>
        <v>1404.2272072915207</v>
      </c>
      <c r="AW125" s="4">
        <v>1606.8816727827202</v>
      </c>
      <c r="AX125">
        <f t="shared" si="14"/>
        <v>125</v>
      </c>
      <c r="AZ125" s="4">
        <v>1525.6087167070218</v>
      </c>
      <c r="BA125">
        <f t="shared" si="15"/>
        <v>125</v>
      </c>
    </row>
    <row r="126" spans="2:53" x14ac:dyDescent="0.35">
      <c r="B126">
        <v>26</v>
      </c>
      <c r="C126" s="4">
        <v>1910.3430855185352</v>
      </c>
      <c r="D126" s="4">
        <v>22.115006290178052</v>
      </c>
      <c r="E126" s="5">
        <v>1932.4580918087133</v>
      </c>
      <c r="F126" s="5">
        <v>1888.228079228357</v>
      </c>
      <c r="J126">
        <v>26</v>
      </c>
      <c r="K126" s="4">
        <v>1946.2887647322702</v>
      </c>
      <c r="L126" s="4">
        <v>24.375931802488211</v>
      </c>
      <c r="M126" s="5">
        <v>1970.6646965347584</v>
      </c>
      <c r="N126" s="5">
        <v>1921.9128329297821</v>
      </c>
      <c r="T126">
        <v>125</v>
      </c>
      <c r="U126" s="4">
        <v>1591.3038946209372</v>
      </c>
      <c r="V126" s="4">
        <v>20.802454279263259</v>
      </c>
      <c r="W126" s="5">
        <v>1612.1063489002004</v>
      </c>
      <c r="X126" s="5">
        <v>1570.501440341674</v>
      </c>
      <c r="AB126">
        <v>125</v>
      </c>
      <c r="AC126" s="4">
        <v>1594.6326332531298</v>
      </c>
      <c r="AD126" s="4">
        <v>22.92919116468488</v>
      </c>
      <c r="AE126" s="5">
        <v>1617.5618244178147</v>
      </c>
      <c r="AF126" s="5">
        <v>1571.7034420884449</v>
      </c>
      <c r="AJ126">
        <v>125</v>
      </c>
      <c r="AK126" s="4">
        <f t="shared" si="8"/>
        <v>1617.5618244178147</v>
      </c>
      <c r="AL126" s="4">
        <f t="shared" si="9"/>
        <v>1570.501440341674</v>
      </c>
      <c r="AM126" s="4">
        <f t="shared" si="10"/>
        <v>1594.0316323797442</v>
      </c>
      <c r="AN126" s="4">
        <f t="shared" si="11"/>
        <v>23.530192038070481</v>
      </c>
      <c r="AQ126">
        <v>125</v>
      </c>
      <c r="AR126" s="4">
        <v>1594.0316323797442</v>
      </c>
      <c r="AS126" s="4">
        <v>23.530192038070481</v>
      </c>
      <c r="AT126" s="4">
        <f t="shared" si="12"/>
        <v>1617.5618244178147</v>
      </c>
      <c r="AU126" s="4">
        <f t="shared" si="13"/>
        <v>1570.5014403416737</v>
      </c>
      <c r="AW126" s="4">
        <v>1608.9676318949028</v>
      </c>
      <c r="AX126">
        <f t="shared" si="14"/>
        <v>126</v>
      </c>
      <c r="AZ126" s="4">
        <v>1527.3753026634381</v>
      </c>
      <c r="BA126">
        <f t="shared" si="15"/>
        <v>126</v>
      </c>
    </row>
    <row r="127" spans="2:53" x14ac:dyDescent="0.35">
      <c r="B127">
        <v>27</v>
      </c>
      <c r="C127" s="4">
        <v>1601.1838179519596</v>
      </c>
      <c r="D127" s="4">
        <v>24.88974241332653</v>
      </c>
      <c r="E127" s="5">
        <v>1626.0735603652861</v>
      </c>
      <c r="F127" s="5">
        <v>1576.294075538633</v>
      </c>
      <c r="J127">
        <v>27</v>
      </c>
      <c r="K127" s="4">
        <v>1605.5226295828065</v>
      </c>
      <c r="L127" s="4">
        <v>27.434342802706112</v>
      </c>
      <c r="M127" s="5">
        <v>1632.9569723855127</v>
      </c>
      <c r="N127" s="5">
        <v>1578.0882867801004</v>
      </c>
      <c r="T127">
        <v>126</v>
      </c>
      <c r="U127" s="4">
        <v>1598.7824476978917</v>
      </c>
      <c r="V127" s="4">
        <v>20.307506934851631</v>
      </c>
      <c r="W127" s="5">
        <v>1619.0899546327432</v>
      </c>
      <c r="X127" s="5">
        <v>1578.4749407630402</v>
      </c>
      <c r="AB127">
        <v>126</v>
      </c>
      <c r="AC127" s="4">
        <v>1602.8757554748991</v>
      </c>
      <c r="AD127" s="4">
        <v>22.383642926764708</v>
      </c>
      <c r="AE127" s="5">
        <v>1625.2593984016637</v>
      </c>
      <c r="AF127" s="5">
        <v>1580.4921125481344</v>
      </c>
      <c r="AJ127">
        <v>126</v>
      </c>
      <c r="AK127" s="4">
        <f t="shared" si="8"/>
        <v>1625.2593984016637</v>
      </c>
      <c r="AL127" s="4">
        <f t="shared" si="9"/>
        <v>1578.4749407630402</v>
      </c>
      <c r="AM127" s="4">
        <f t="shared" si="10"/>
        <v>1601.8671695823518</v>
      </c>
      <c r="AN127" s="4">
        <f t="shared" si="11"/>
        <v>23.392228819311867</v>
      </c>
      <c r="AQ127">
        <v>126</v>
      </c>
      <c r="AR127" s="4">
        <v>1601.8671695823518</v>
      </c>
      <c r="AS127" s="4">
        <v>23.392228819311867</v>
      </c>
      <c r="AT127" s="4">
        <f t="shared" si="12"/>
        <v>1625.2593984016637</v>
      </c>
      <c r="AU127" s="4">
        <f t="shared" si="13"/>
        <v>1578.47494076304</v>
      </c>
      <c r="AW127" s="4">
        <v>1610.0975102516582</v>
      </c>
      <c r="AX127">
        <f t="shared" si="14"/>
        <v>127</v>
      </c>
      <c r="AZ127" s="4">
        <v>1528.5530266343826</v>
      </c>
      <c r="BA127">
        <f t="shared" si="15"/>
        <v>127</v>
      </c>
    </row>
    <row r="128" spans="2:53" x14ac:dyDescent="0.35">
      <c r="B128">
        <v>28</v>
      </c>
      <c r="C128" s="4">
        <v>1864.8542718486196</v>
      </c>
      <c r="D128" s="4">
        <v>33.055677000844369</v>
      </c>
      <c r="E128" s="5">
        <v>1897.9099488494639</v>
      </c>
      <c r="F128" s="5">
        <v>1831.7985948477753</v>
      </c>
      <c r="J128">
        <v>28</v>
      </c>
      <c r="K128" s="4">
        <v>1896.1494066310509</v>
      </c>
      <c r="L128" s="4">
        <v>36.435120916765214</v>
      </c>
      <c r="M128" s="5">
        <v>1932.5845275478162</v>
      </c>
      <c r="N128" s="5">
        <v>1859.7142857142856</v>
      </c>
      <c r="T128">
        <v>127</v>
      </c>
      <c r="U128" s="4">
        <v>1615.0431548468659</v>
      </c>
      <c r="V128" s="4">
        <v>23.234080182358639</v>
      </c>
      <c r="W128" s="5">
        <v>1638.2772350292246</v>
      </c>
      <c r="X128" s="5">
        <v>1591.8090746645073</v>
      </c>
      <c r="AB128">
        <v>127</v>
      </c>
      <c r="AC128" s="4">
        <v>1620.7988744341585</v>
      </c>
      <c r="AD128" s="4">
        <v>25.609414104948826</v>
      </c>
      <c r="AE128" s="5">
        <v>1646.4082885391074</v>
      </c>
      <c r="AF128" s="5">
        <v>1595.1894603292096</v>
      </c>
      <c r="AJ128">
        <v>127</v>
      </c>
      <c r="AK128" s="4">
        <f t="shared" si="8"/>
        <v>1646.4082885391074</v>
      </c>
      <c r="AL128" s="4">
        <f t="shared" si="9"/>
        <v>1591.8090746645073</v>
      </c>
      <c r="AM128" s="4">
        <f t="shared" si="10"/>
        <v>1619.1086816018073</v>
      </c>
      <c r="AN128" s="4">
        <f t="shared" si="11"/>
        <v>27.299606937300041</v>
      </c>
      <c r="AQ128">
        <v>127</v>
      </c>
      <c r="AR128" s="4">
        <v>1619.1086816018073</v>
      </c>
      <c r="AS128" s="4">
        <v>27.299606937300041</v>
      </c>
      <c r="AT128" s="4">
        <f t="shared" si="12"/>
        <v>1646.4082885391074</v>
      </c>
      <c r="AU128" s="4">
        <f t="shared" si="13"/>
        <v>1591.8090746645073</v>
      </c>
      <c r="AW128" s="4">
        <v>1611.9774806651371</v>
      </c>
      <c r="AX128">
        <f t="shared" si="14"/>
        <v>128</v>
      </c>
      <c r="AZ128" s="4">
        <v>1530.6876513317193</v>
      </c>
      <c r="BA128">
        <f t="shared" si="15"/>
        <v>128</v>
      </c>
    </row>
    <row r="129" spans="2:53" x14ac:dyDescent="0.35">
      <c r="B129">
        <v>29</v>
      </c>
      <c r="C129" s="4">
        <v>1902.6587007055177</v>
      </c>
      <c r="D129" s="4">
        <v>19.305594684003808</v>
      </c>
      <c r="E129" s="5">
        <v>1921.9642953895216</v>
      </c>
      <c r="F129" s="5">
        <v>1883.3531060215139</v>
      </c>
      <c r="J129">
        <v>29</v>
      </c>
      <c r="K129" s="4">
        <v>1937.8187675869663</v>
      </c>
      <c r="L129" s="4">
        <v>21.279300274617597</v>
      </c>
      <c r="M129" s="5">
        <v>1959.0980678615838</v>
      </c>
      <c r="N129" s="5">
        <v>1916.5394673123487</v>
      </c>
      <c r="T129">
        <v>128</v>
      </c>
      <c r="U129" s="4">
        <v>1762.0756249745116</v>
      </c>
      <c r="V129" s="4">
        <v>38.594927955498434</v>
      </c>
      <c r="W129" s="5">
        <v>1800.67055293001</v>
      </c>
      <c r="X129" s="5">
        <v>1723.4806970190132</v>
      </c>
      <c r="AB129">
        <v>128</v>
      </c>
      <c r="AC129" s="4">
        <v>1782.8631948126097</v>
      </c>
      <c r="AD129" s="4">
        <v>42.540676652803285</v>
      </c>
      <c r="AE129" s="5">
        <v>1825.403871465413</v>
      </c>
      <c r="AF129" s="5">
        <v>1740.3225181598064</v>
      </c>
      <c r="AJ129">
        <v>128</v>
      </c>
      <c r="AK129" s="4">
        <f t="shared" si="8"/>
        <v>1825.403871465413</v>
      </c>
      <c r="AL129" s="4">
        <f t="shared" si="9"/>
        <v>1723.4806970190132</v>
      </c>
      <c r="AM129" s="4">
        <f t="shared" si="10"/>
        <v>1774.4422842422132</v>
      </c>
      <c r="AN129" s="4">
        <f t="shared" si="11"/>
        <v>50.961587223199786</v>
      </c>
      <c r="AQ129">
        <v>128</v>
      </c>
      <c r="AR129" s="4">
        <v>1774.4422842422132</v>
      </c>
      <c r="AS129" s="4">
        <v>50.961587223199786</v>
      </c>
      <c r="AT129" s="4">
        <f t="shared" si="12"/>
        <v>1825.403871465413</v>
      </c>
      <c r="AU129" s="4">
        <f t="shared" si="13"/>
        <v>1723.4806970190134</v>
      </c>
      <c r="AW129" s="4">
        <v>1612.0695376291092</v>
      </c>
      <c r="AX129">
        <f t="shared" si="14"/>
        <v>129</v>
      </c>
      <c r="AZ129" s="4">
        <v>1536.2818401937047</v>
      </c>
      <c r="BA129">
        <f t="shared" si="15"/>
        <v>129</v>
      </c>
    </row>
    <row r="130" spans="2:53" x14ac:dyDescent="0.35">
      <c r="B130">
        <v>30</v>
      </c>
      <c r="C130" s="4">
        <v>1909.7255903103462</v>
      </c>
      <c r="D130" s="4">
        <v>17.223561969140341</v>
      </c>
      <c r="E130" s="5">
        <v>1926.9491522794865</v>
      </c>
      <c r="F130" s="5">
        <v>1892.5020283412059</v>
      </c>
      <c r="J130">
        <v>30</v>
      </c>
      <c r="K130" s="4">
        <v>1945.6081399616655</v>
      </c>
      <c r="L130" s="4">
        <v>18.984411148106183</v>
      </c>
      <c r="M130" s="5">
        <v>1964.5925511097716</v>
      </c>
      <c r="N130" s="5">
        <v>1926.6237288135594</v>
      </c>
      <c r="T130">
        <v>129</v>
      </c>
      <c r="U130" s="4">
        <v>1886.260772399168</v>
      </c>
      <c r="V130" s="4">
        <v>26.81506922765216</v>
      </c>
      <c r="W130" s="5">
        <v>1913.0758416268202</v>
      </c>
      <c r="X130" s="5">
        <v>1859.4457031715158</v>
      </c>
      <c r="AB130">
        <v>129</v>
      </c>
      <c r="AC130" s="4">
        <v>1919.7443986786836</v>
      </c>
      <c r="AD130" s="4">
        <v>29.556505216213836</v>
      </c>
      <c r="AE130" s="5">
        <v>1949.3009038948974</v>
      </c>
      <c r="AF130" s="5">
        <v>1890.1878934624699</v>
      </c>
      <c r="AJ130">
        <v>129</v>
      </c>
      <c r="AK130" s="4">
        <f t="shared" si="8"/>
        <v>1949.3009038948974</v>
      </c>
      <c r="AL130" s="4">
        <f t="shared" si="9"/>
        <v>1859.4457031715158</v>
      </c>
      <c r="AM130" s="4">
        <f t="shared" si="10"/>
        <v>1904.3733035332066</v>
      </c>
      <c r="AN130" s="4">
        <f t="shared" si="11"/>
        <v>44.927600361690793</v>
      </c>
      <c r="AQ130">
        <v>129</v>
      </c>
      <c r="AR130" s="4">
        <v>1904.3733035332066</v>
      </c>
      <c r="AS130" s="4">
        <v>44.927600361690793</v>
      </c>
      <c r="AT130" s="4">
        <f t="shared" si="12"/>
        <v>1949.3009038948974</v>
      </c>
      <c r="AU130" s="4">
        <f t="shared" si="13"/>
        <v>1859.4457031715158</v>
      </c>
      <c r="AW130" s="4">
        <v>1613.1261439692992</v>
      </c>
      <c r="AX130">
        <f t="shared" si="14"/>
        <v>130</v>
      </c>
      <c r="AZ130" s="4">
        <v>1538.1956416464891</v>
      </c>
      <c r="BA130">
        <f t="shared" si="15"/>
        <v>130</v>
      </c>
    </row>
    <row r="131" spans="2:53" x14ac:dyDescent="0.35">
      <c r="B131">
        <v>31</v>
      </c>
      <c r="C131" s="4">
        <v>1618.6795155173118</v>
      </c>
      <c r="D131" s="4">
        <v>26.934032604685115</v>
      </c>
      <c r="E131" s="5">
        <v>1645.6135481219969</v>
      </c>
      <c r="F131" s="5">
        <v>1591.7454829126266</v>
      </c>
      <c r="J131">
        <v>31</v>
      </c>
      <c r="K131" s="4">
        <v>1624.8069980832756</v>
      </c>
      <c r="L131" s="4">
        <v>29.687630802501246</v>
      </c>
      <c r="M131" s="5">
        <v>1654.4946288857768</v>
      </c>
      <c r="N131" s="5">
        <v>1595.1193672807744</v>
      </c>
      <c r="T131">
        <v>130</v>
      </c>
      <c r="U131" s="4">
        <v>1902.0412054973287</v>
      </c>
      <c r="V131" s="4">
        <v>19.222343114921003</v>
      </c>
      <c r="W131" s="5">
        <v>1921.2635486122497</v>
      </c>
      <c r="X131" s="5">
        <v>1882.8188623824078</v>
      </c>
      <c r="AB131">
        <v>130</v>
      </c>
      <c r="AC131" s="4">
        <v>1937.1381428163616</v>
      </c>
      <c r="AD131" s="4">
        <v>21.187537489484974</v>
      </c>
      <c r="AE131" s="5">
        <v>1958.3256803058466</v>
      </c>
      <c r="AF131" s="5">
        <v>1915.9506053268765</v>
      </c>
      <c r="AJ131">
        <v>130</v>
      </c>
      <c r="AK131" s="4">
        <f t="shared" si="8"/>
        <v>1958.3256803058466</v>
      </c>
      <c r="AL131" s="4">
        <f t="shared" si="9"/>
        <v>1882.8188623824078</v>
      </c>
      <c r="AM131" s="4">
        <f t="shared" si="10"/>
        <v>1920.5722713441273</v>
      </c>
      <c r="AN131" s="4">
        <f t="shared" si="11"/>
        <v>37.753408961719288</v>
      </c>
      <c r="AQ131">
        <v>130</v>
      </c>
      <c r="AR131" s="4">
        <v>1920.5722713441273</v>
      </c>
      <c r="AS131" s="4">
        <v>37.753408961719288</v>
      </c>
      <c r="AT131" s="4">
        <f t="shared" si="12"/>
        <v>1958.3256803058466</v>
      </c>
      <c r="AU131" s="4">
        <f t="shared" si="13"/>
        <v>1882.818862382408</v>
      </c>
      <c r="AW131" s="4">
        <v>1613.2046897194309</v>
      </c>
      <c r="AX131">
        <f t="shared" si="14"/>
        <v>131</v>
      </c>
      <c r="AZ131" s="4">
        <v>1543.4217917675544</v>
      </c>
      <c r="BA131">
        <f t="shared" si="15"/>
        <v>131</v>
      </c>
    </row>
    <row r="132" spans="2:53" x14ac:dyDescent="0.35">
      <c r="B132">
        <v>32</v>
      </c>
      <c r="C132" s="4">
        <v>1627.3930590106438</v>
      </c>
      <c r="D132" s="4">
        <v>31.200119967796127</v>
      </c>
      <c r="E132" s="5">
        <v>1658.5931789784399</v>
      </c>
      <c r="F132" s="5">
        <v>1596.1929390428477</v>
      </c>
      <c r="J132">
        <v>32</v>
      </c>
      <c r="K132" s="4">
        <v>1634.4113698462543</v>
      </c>
      <c r="L132" s="4">
        <v>34.389861191322609</v>
      </c>
      <c r="M132" s="5">
        <v>1668.8012310375768</v>
      </c>
      <c r="N132" s="5">
        <v>1600.0215086549317</v>
      </c>
      <c r="T132">
        <v>131</v>
      </c>
      <c r="U132" s="4">
        <v>1910.0686432037844</v>
      </c>
      <c r="V132" s="4">
        <v>17.766956227243405</v>
      </c>
      <c r="W132" s="5">
        <v>1927.8355994310277</v>
      </c>
      <c r="X132" s="5">
        <v>1892.3016869765411</v>
      </c>
      <c r="AB132">
        <v>131</v>
      </c>
      <c r="AC132" s="4">
        <v>1945.9862648342237</v>
      </c>
      <c r="AD132" s="4">
        <v>19.583359265216458</v>
      </c>
      <c r="AE132" s="5">
        <v>1965.56962409944</v>
      </c>
      <c r="AF132" s="5">
        <v>1926.4029055690073</v>
      </c>
      <c r="AJ132">
        <v>131</v>
      </c>
      <c r="AK132" s="4">
        <f t="shared" ref="AK132:AK195" si="16">MAX(W132:X132,AE132:AF132)</f>
        <v>1965.56962409944</v>
      </c>
      <c r="AL132" s="4">
        <f t="shared" ref="AL132:AL195" si="17">MIN(W132:X132,AE132:AF132)</f>
        <v>1892.3016869765411</v>
      </c>
      <c r="AM132" s="4">
        <f t="shared" ref="AM132:AM195" si="18">AVERAGE(AK132:AL132)</f>
        <v>1928.9356555379904</v>
      </c>
      <c r="AN132" s="4">
        <f t="shared" ref="AN132:AN195" si="19">MAX(AK132:AL132)-AM132</f>
        <v>36.633968561449592</v>
      </c>
      <c r="AQ132">
        <v>131</v>
      </c>
      <c r="AR132" s="4">
        <v>1928.9356555379904</v>
      </c>
      <c r="AS132" s="4">
        <v>36.633968561449592</v>
      </c>
      <c r="AT132" s="4">
        <f t="shared" ref="AT132:AT195" si="20">AR132+AS132</f>
        <v>1965.56962409944</v>
      </c>
      <c r="AU132" s="4">
        <f t="shared" ref="AU132:AU195" si="21">AR132-AS132</f>
        <v>1892.3016869765409</v>
      </c>
      <c r="AW132" s="4">
        <v>1615.3069795134552</v>
      </c>
      <c r="AX132">
        <f t="shared" ref="AX132:AX195" si="22">AX131+1</f>
        <v>132</v>
      </c>
      <c r="AZ132" s="4">
        <v>1544.5259079903149</v>
      </c>
      <c r="BA132">
        <f t="shared" ref="BA132:BA195" si="23">BA131+1</f>
        <v>132</v>
      </c>
    </row>
    <row r="133" spans="2:53" x14ac:dyDescent="0.35">
      <c r="B133">
        <v>33</v>
      </c>
      <c r="C133" s="4">
        <v>1659.3655886790914</v>
      </c>
      <c r="D133" s="4">
        <v>34.357243378200508</v>
      </c>
      <c r="E133" s="5">
        <v>1693.722832057292</v>
      </c>
      <c r="F133" s="5">
        <v>1625.0083453008908</v>
      </c>
      <c r="J133">
        <v>33</v>
      </c>
      <c r="K133" s="4">
        <v>1669.6526079686798</v>
      </c>
      <c r="L133" s="4">
        <v>37.869752805833969</v>
      </c>
      <c r="M133" s="5">
        <v>1707.5223607745138</v>
      </c>
      <c r="N133" s="5">
        <v>1631.7828551628459</v>
      </c>
      <c r="T133">
        <v>132</v>
      </c>
      <c r="U133" s="4">
        <v>1915.4888789201093</v>
      </c>
      <c r="V133" s="4">
        <v>22.095821999814561</v>
      </c>
      <c r="W133" s="5">
        <v>1937.5847009199238</v>
      </c>
      <c r="X133" s="5">
        <v>1893.3930569202948</v>
      </c>
      <c r="AB133">
        <v>132</v>
      </c>
      <c r="AC133" s="4">
        <v>1951.9606378206436</v>
      </c>
      <c r="AD133" s="4">
        <v>24.354786208069505</v>
      </c>
      <c r="AE133" s="5">
        <v>1976.3154240287131</v>
      </c>
      <c r="AF133" s="5">
        <v>1927.605851612574</v>
      </c>
      <c r="AJ133">
        <v>132</v>
      </c>
      <c r="AK133" s="4">
        <f t="shared" si="16"/>
        <v>1976.3154240287131</v>
      </c>
      <c r="AL133" s="4">
        <f t="shared" si="17"/>
        <v>1893.3930569202948</v>
      </c>
      <c r="AM133" s="4">
        <f t="shared" si="18"/>
        <v>1934.854240474504</v>
      </c>
      <c r="AN133" s="4">
        <f t="shared" si="19"/>
        <v>41.461183554209128</v>
      </c>
      <c r="AQ133">
        <v>132</v>
      </c>
      <c r="AR133" s="4">
        <v>1934.854240474504</v>
      </c>
      <c r="AS133" s="4">
        <v>41.461183554209128</v>
      </c>
      <c r="AT133" s="4">
        <f t="shared" si="20"/>
        <v>1976.3154240287131</v>
      </c>
      <c r="AU133" s="4">
        <f t="shared" si="21"/>
        <v>1893.3930569202948</v>
      </c>
      <c r="AW133" s="4">
        <v>1616.3177720567887</v>
      </c>
      <c r="AX133">
        <f t="shared" si="22"/>
        <v>133</v>
      </c>
      <c r="AZ133" s="4">
        <v>1546.5869249394673</v>
      </c>
      <c r="BA133">
        <f t="shared" si="23"/>
        <v>133</v>
      </c>
    </row>
    <row r="134" spans="2:53" x14ac:dyDescent="0.35">
      <c r="B134">
        <v>34</v>
      </c>
      <c r="C134" s="4">
        <v>1685.1631662656498</v>
      </c>
      <c r="D134" s="4">
        <v>34.807067349284182</v>
      </c>
      <c r="E134" s="5">
        <v>1719.9702336149339</v>
      </c>
      <c r="F134" s="5">
        <v>1650.3560989163657</v>
      </c>
      <c r="J134">
        <v>34</v>
      </c>
      <c r="K134" s="4">
        <v>1698.0875983850576</v>
      </c>
      <c r="L134" s="4">
        <v>38.365564486752589</v>
      </c>
      <c r="M134" s="5">
        <v>1736.4531628718103</v>
      </c>
      <c r="N134" s="5">
        <v>1659.722033898305</v>
      </c>
      <c r="T134">
        <v>133</v>
      </c>
      <c r="U134" s="4">
        <v>1765.6433750662698</v>
      </c>
      <c r="V134" s="4">
        <v>32.345951178681901</v>
      </c>
      <c r="W134" s="5">
        <v>1797.9893262449516</v>
      </c>
      <c r="X134" s="5">
        <v>1733.2974238875879</v>
      </c>
      <c r="AB134">
        <v>133</v>
      </c>
      <c r="AC134" s="4">
        <v>1786.795693487215</v>
      </c>
      <c r="AD134" s="4">
        <v>35.652836344357866</v>
      </c>
      <c r="AE134" s="5">
        <v>1822.4485298315728</v>
      </c>
      <c r="AF134" s="5">
        <v>1751.1428571428571</v>
      </c>
      <c r="AJ134">
        <v>133</v>
      </c>
      <c r="AK134" s="4">
        <f t="shared" si="16"/>
        <v>1822.4485298315728</v>
      </c>
      <c r="AL134" s="4">
        <f t="shared" si="17"/>
        <v>1733.2974238875879</v>
      </c>
      <c r="AM134" s="4">
        <f t="shared" si="18"/>
        <v>1777.8729768595804</v>
      </c>
      <c r="AN134" s="4">
        <f t="shared" si="19"/>
        <v>44.575552971992465</v>
      </c>
      <c r="AQ134">
        <v>133</v>
      </c>
      <c r="AR134" s="4">
        <v>1777.8729768595804</v>
      </c>
      <c r="AS134" s="4">
        <v>44.575552971992465</v>
      </c>
      <c r="AT134" s="4">
        <f t="shared" si="20"/>
        <v>1822.4485298315728</v>
      </c>
      <c r="AU134" s="4">
        <f t="shared" si="21"/>
        <v>1733.2974238875879</v>
      </c>
      <c r="AW134" s="4">
        <v>1617.4063178726867</v>
      </c>
      <c r="AX134">
        <f t="shared" si="22"/>
        <v>134</v>
      </c>
      <c r="AZ134" s="4">
        <v>1548.5007263922519</v>
      </c>
      <c r="BA134">
        <f t="shared" si="23"/>
        <v>134</v>
      </c>
    </row>
    <row r="135" spans="2:53" x14ac:dyDescent="0.35">
      <c r="B135">
        <v>35</v>
      </c>
      <c r="C135" s="4">
        <v>1718.6451286652257</v>
      </c>
      <c r="D135" s="4">
        <v>36.166618183804474</v>
      </c>
      <c r="E135" s="5">
        <v>1754.8117468490302</v>
      </c>
      <c r="F135" s="5">
        <v>1682.4785104814212</v>
      </c>
      <c r="J135">
        <v>35</v>
      </c>
      <c r="K135" s="4">
        <v>1734.9925859467396</v>
      </c>
      <c r="L135" s="4">
        <v>39.864108868311348</v>
      </c>
      <c r="M135" s="5">
        <v>1774.856694815051</v>
      </c>
      <c r="N135" s="5">
        <v>1695.1284770784282</v>
      </c>
      <c r="T135">
        <v>134</v>
      </c>
      <c r="U135" s="4">
        <v>1797.2728518412789</v>
      </c>
      <c r="V135" s="4">
        <v>28.181104133582323</v>
      </c>
      <c r="W135" s="5">
        <v>1825.4539559748612</v>
      </c>
      <c r="X135" s="5">
        <v>1769.0917477076966</v>
      </c>
      <c r="AB135">
        <v>134</v>
      </c>
      <c r="AC135" s="4">
        <v>1821.6588067370826</v>
      </c>
      <c r="AD135" s="4">
        <v>31.062196567590973</v>
      </c>
      <c r="AE135" s="5">
        <v>1852.7210033046736</v>
      </c>
      <c r="AF135" s="5">
        <v>1790.5966101694917</v>
      </c>
      <c r="AJ135">
        <v>134</v>
      </c>
      <c r="AK135" s="4">
        <f t="shared" si="16"/>
        <v>1852.7210033046736</v>
      </c>
      <c r="AL135" s="4">
        <f t="shared" si="17"/>
        <v>1769.0917477076966</v>
      </c>
      <c r="AM135" s="4">
        <f t="shared" si="18"/>
        <v>1810.9063755061852</v>
      </c>
      <c r="AN135" s="4">
        <f t="shared" si="19"/>
        <v>41.814627798488345</v>
      </c>
      <c r="AQ135">
        <v>134</v>
      </c>
      <c r="AR135" s="4">
        <v>1810.9063755061852</v>
      </c>
      <c r="AS135" s="4">
        <v>41.814627798488345</v>
      </c>
      <c r="AT135" s="4">
        <f t="shared" si="20"/>
        <v>1852.7210033046736</v>
      </c>
      <c r="AU135" s="4">
        <f t="shared" si="21"/>
        <v>1769.0917477076969</v>
      </c>
      <c r="AW135" s="4">
        <v>1617.5618244178147</v>
      </c>
      <c r="AX135">
        <f t="shared" si="22"/>
        <v>135</v>
      </c>
      <c r="AZ135" s="4">
        <v>1549.972881355932</v>
      </c>
      <c r="BA135">
        <f t="shared" si="23"/>
        <v>135</v>
      </c>
    </row>
    <row r="136" spans="2:53" x14ac:dyDescent="0.35">
      <c r="B136">
        <v>36</v>
      </c>
      <c r="C136" s="4">
        <v>1737.924701276457</v>
      </c>
      <c r="D136" s="4">
        <v>38.217846197665182</v>
      </c>
      <c r="E136" s="5">
        <v>1776.1425474741222</v>
      </c>
      <c r="F136" s="5">
        <v>1699.7068550787917</v>
      </c>
      <c r="J136">
        <v>36</v>
      </c>
      <c r="K136" s="4">
        <v>1756.2432037845113</v>
      </c>
      <c r="L136" s="4">
        <v>42.125043978215814</v>
      </c>
      <c r="M136" s="5">
        <v>1798.3682477627272</v>
      </c>
      <c r="N136" s="5">
        <v>1714.1181598062954</v>
      </c>
      <c r="T136">
        <v>135</v>
      </c>
      <c r="U136" s="4">
        <v>1803.8594673952939</v>
      </c>
      <c r="V136" s="4">
        <v>27.560318095569826</v>
      </c>
      <c r="W136" s="5">
        <v>1831.4197854908637</v>
      </c>
      <c r="X136" s="5">
        <v>1776.2991492997241</v>
      </c>
      <c r="AB136">
        <v>135</v>
      </c>
      <c r="AC136" s="4">
        <v>1828.9188042902001</v>
      </c>
      <c r="AD136" s="4">
        <v>30.377944529496375</v>
      </c>
      <c r="AE136" s="5">
        <v>1859.2967488196964</v>
      </c>
      <c r="AF136" s="5">
        <v>1798.5408597607038</v>
      </c>
      <c r="AJ136">
        <v>135</v>
      </c>
      <c r="AK136" s="4">
        <f t="shared" si="16"/>
        <v>1859.2967488196964</v>
      </c>
      <c r="AL136" s="4">
        <f t="shared" si="17"/>
        <v>1776.2991492997241</v>
      </c>
      <c r="AM136" s="4">
        <f t="shared" si="18"/>
        <v>1817.7979490597104</v>
      </c>
      <c r="AN136" s="4">
        <f t="shared" si="19"/>
        <v>41.498799759986014</v>
      </c>
      <c r="AQ136">
        <v>135</v>
      </c>
      <c r="AR136" s="4">
        <v>1817.7979490597104</v>
      </c>
      <c r="AS136" s="4">
        <v>41.498799759986014</v>
      </c>
      <c r="AT136" s="4">
        <f t="shared" si="20"/>
        <v>1859.2967488196964</v>
      </c>
      <c r="AU136" s="4">
        <f t="shared" si="21"/>
        <v>1776.2991492997244</v>
      </c>
      <c r="AW136" s="4">
        <v>1617.6395776903792</v>
      </c>
      <c r="AX136">
        <f t="shared" si="22"/>
        <v>136</v>
      </c>
      <c r="AZ136" s="4">
        <v>1552.7478169991359</v>
      </c>
      <c r="BA136">
        <f t="shared" si="23"/>
        <v>136</v>
      </c>
    </row>
    <row r="137" spans="2:53" x14ac:dyDescent="0.35">
      <c r="B137">
        <v>37</v>
      </c>
      <c r="C137" s="4">
        <v>1714.597104522654</v>
      </c>
      <c r="D137" s="4">
        <v>39.861934966146663</v>
      </c>
      <c r="E137" s="5">
        <v>1754.4590394888007</v>
      </c>
      <c r="F137" s="5">
        <v>1674.7351695565073</v>
      </c>
      <c r="J137">
        <v>37</v>
      </c>
      <c r="K137" s="4">
        <v>1730.5307124505525</v>
      </c>
      <c r="L137" s="4">
        <v>43.937216001677626</v>
      </c>
      <c r="M137" s="5">
        <v>1774.4679284522301</v>
      </c>
      <c r="N137" s="5">
        <v>1686.5934964488749</v>
      </c>
      <c r="T137">
        <v>136</v>
      </c>
      <c r="U137" s="4">
        <v>1824.0309775294645</v>
      </c>
      <c r="V137" s="4">
        <v>29.095193780010334</v>
      </c>
      <c r="W137" s="5">
        <v>1853.1261713094748</v>
      </c>
      <c r="X137" s="5">
        <v>1794.9357837494542</v>
      </c>
      <c r="AB137">
        <v>136</v>
      </c>
      <c r="AC137" s="4">
        <v>1851.1525467966233</v>
      </c>
      <c r="AD137" s="4">
        <v>32.069738079916277</v>
      </c>
      <c r="AE137" s="5">
        <v>1883.2222848765396</v>
      </c>
      <c r="AF137" s="5">
        <v>1819.0828087167069</v>
      </c>
      <c r="AJ137">
        <v>136</v>
      </c>
      <c r="AK137" s="4">
        <f t="shared" si="16"/>
        <v>1883.2222848765396</v>
      </c>
      <c r="AL137" s="4">
        <f t="shared" si="17"/>
        <v>1794.9357837494542</v>
      </c>
      <c r="AM137" s="4">
        <f t="shared" si="18"/>
        <v>1839.079034312997</v>
      </c>
      <c r="AN137" s="4">
        <f t="shared" si="19"/>
        <v>44.143250563542551</v>
      </c>
      <c r="AQ137">
        <v>136</v>
      </c>
      <c r="AR137" s="4">
        <v>1839.079034312997</v>
      </c>
      <c r="AS137" s="4">
        <v>44.143250563542551</v>
      </c>
      <c r="AT137" s="4">
        <f t="shared" si="20"/>
        <v>1883.2222848765396</v>
      </c>
      <c r="AU137" s="4">
        <f t="shared" si="21"/>
        <v>1794.9357837494545</v>
      </c>
      <c r="AW137" s="4">
        <v>1619.4299762431233</v>
      </c>
      <c r="AX137">
        <f t="shared" si="22"/>
        <v>137</v>
      </c>
      <c r="AZ137" s="4">
        <v>1553.5796610169493</v>
      </c>
      <c r="BA137">
        <f t="shared" si="23"/>
        <v>137</v>
      </c>
    </row>
    <row r="138" spans="2:53" x14ac:dyDescent="0.35">
      <c r="B138">
        <v>38</v>
      </c>
      <c r="C138" s="4">
        <v>1724.1339749602382</v>
      </c>
      <c r="D138" s="4">
        <v>49.441803452998016</v>
      </c>
      <c r="E138" s="5">
        <v>1773.5757784132363</v>
      </c>
      <c r="F138" s="5">
        <v>1674.6921715072401</v>
      </c>
      <c r="J138">
        <v>38</v>
      </c>
      <c r="K138" s="4">
        <v>1741.0425839076711</v>
      </c>
      <c r="L138" s="4">
        <v>54.496481409438616</v>
      </c>
      <c r="M138" s="5">
        <v>1795.5390653171098</v>
      </c>
      <c r="N138" s="5">
        <v>1686.5461024982324</v>
      </c>
      <c r="T138">
        <v>137</v>
      </c>
      <c r="U138" s="4">
        <v>1900.6689939235757</v>
      </c>
      <c r="V138" s="4">
        <v>23.259348387117171</v>
      </c>
      <c r="W138" s="5">
        <v>1923.9283423106929</v>
      </c>
      <c r="X138" s="5">
        <v>1877.4096455364586</v>
      </c>
      <c r="AB138">
        <v>137</v>
      </c>
      <c r="AC138" s="4">
        <v>1935.6256433261287</v>
      </c>
      <c r="AD138" s="4">
        <v>25.637265602157683</v>
      </c>
      <c r="AE138" s="5">
        <v>1961.2629089282864</v>
      </c>
      <c r="AF138" s="5">
        <v>1909.9883777239711</v>
      </c>
      <c r="AJ138">
        <v>137</v>
      </c>
      <c r="AK138" s="4">
        <f t="shared" si="16"/>
        <v>1961.2629089282864</v>
      </c>
      <c r="AL138" s="4">
        <f t="shared" si="17"/>
        <v>1877.4096455364586</v>
      </c>
      <c r="AM138" s="4">
        <f t="shared" si="18"/>
        <v>1919.3362772323726</v>
      </c>
      <c r="AN138" s="4">
        <f t="shared" si="19"/>
        <v>41.926631695913784</v>
      </c>
      <c r="AQ138">
        <v>137</v>
      </c>
      <c r="AR138" s="4">
        <v>1919.3362772323726</v>
      </c>
      <c r="AS138" s="4">
        <v>41.926631695913784</v>
      </c>
      <c r="AT138" s="4">
        <f t="shared" si="20"/>
        <v>1961.2629089282864</v>
      </c>
      <c r="AU138" s="4">
        <f t="shared" si="21"/>
        <v>1877.4096455364588</v>
      </c>
      <c r="AW138" s="4">
        <v>1619.589547250748</v>
      </c>
      <c r="AX138">
        <f t="shared" si="22"/>
        <v>138</v>
      </c>
      <c r="AZ138" s="4">
        <v>1554.0554284828422</v>
      </c>
      <c r="BA138">
        <f t="shared" si="23"/>
        <v>138</v>
      </c>
    </row>
    <row r="139" spans="2:53" x14ac:dyDescent="0.35">
      <c r="B139">
        <v>39</v>
      </c>
      <c r="C139" s="4">
        <v>1584.6486684882345</v>
      </c>
      <c r="D139" s="4">
        <v>17.76813818219722</v>
      </c>
      <c r="E139" s="5">
        <v>1602.4168066704317</v>
      </c>
      <c r="F139" s="5">
        <v>1566.8805303060374</v>
      </c>
      <c r="J139">
        <v>39</v>
      </c>
      <c r="K139" s="4">
        <v>1587.2970107255005</v>
      </c>
      <c r="L139" s="4">
        <v>19.584662057219703</v>
      </c>
      <c r="M139" s="5">
        <v>1606.8816727827202</v>
      </c>
      <c r="N139" s="5">
        <v>1567.7123486682808</v>
      </c>
      <c r="T139">
        <v>138</v>
      </c>
      <c r="U139" s="4">
        <v>1667.8733004363608</v>
      </c>
      <c r="V139" s="4">
        <v>42.567860495806457</v>
      </c>
      <c r="W139" s="5">
        <v>1710.4411609321671</v>
      </c>
      <c r="X139" s="5">
        <v>1625.3054399405544</v>
      </c>
      <c r="AB139">
        <v>138</v>
      </c>
      <c r="AC139" s="4">
        <v>1679.0301048081237</v>
      </c>
      <c r="AD139" s="4">
        <v>46.919781564089135</v>
      </c>
      <c r="AE139" s="5">
        <v>1725.9498863722129</v>
      </c>
      <c r="AF139" s="5">
        <v>1632.1103232440346</v>
      </c>
      <c r="AJ139">
        <v>138</v>
      </c>
      <c r="AK139" s="4">
        <f t="shared" si="16"/>
        <v>1725.9498863722129</v>
      </c>
      <c r="AL139" s="4">
        <f t="shared" si="17"/>
        <v>1625.3054399405544</v>
      </c>
      <c r="AM139" s="4">
        <f t="shared" si="18"/>
        <v>1675.6276631563837</v>
      </c>
      <c r="AN139" s="4">
        <f t="shared" si="19"/>
        <v>50.322223215829126</v>
      </c>
      <c r="AQ139">
        <v>138</v>
      </c>
      <c r="AR139" s="4">
        <v>1675.6276631563837</v>
      </c>
      <c r="AS139" s="4">
        <v>50.322223215829126</v>
      </c>
      <c r="AT139" s="4">
        <f t="shared" si="20"/>
        <v>1725.9498863722129</v>
      </c>
      <c r="AU139" s="4">
        <f t="shared" si="21"/>
        <v>1625.3054399405546</v>
      </c>
      <c r="AW139" s="4">
        <v>1619.8270756508257</v>
      </c>
      <c r="AX139">
        <f t="shared" si="22"/>
        <v>139</v>
      </c>
      <c r="AZ139" s="4">
        <v>1554.1445436707545</v>
      </c>
      <c r="BA139">
        <f t="shared" si="23"/>
        <v>139</v>
      </c>
    </row>
    <row r="140" spans="2:53" x14ac:dyDescent="0.35">
      <c r="B140">
        <v>40</v>
      </c>
      <c r="C140" s="4">
        <v>1601.7327025814607</v>
      </c>
      <c r="D140" s="4">
        <v>31.042297628184599</v>
      </c>
      <c r="E140" s="5">
        <v>1632.7750002096452</v>
      </c>
      <c r="F140" s="5">
        <v>1570.6904049532761</v>
      </c>
      <c r="J140">
        <v>40</v>
      </c>
      <c r="K140" s="4">
        <v>1606.1276293788997</v>
      </c>
      <c r="L140" s="4">
        <v>34.215903900205376</v>
      </c>
      <c r="M140" s="5">
        <v>1640.343533279105</v>
      </c>
      <c r="N140" s="5">
        <v>1571.9117254786943</v>
      </c>
      <c r="T140">
        <v>139</v>
      </c>
      <c r="U140" s="4">
        <v>1732.7102972961952</v>
      </c>
      <c r="V140" s="4">
        <v>48.029044567262474</v>
      </c>
      <c r="W140" s="5">
        <v>1780.7393418634576</v>
      </c>
      <c r="X140" s="5">
        <v>1684.6812527289328</v>
      </c>
      <c r="AB140">
        <v>139</v>
      </c>
      <c r="AC140" s="4">
        <v>1750.4957057216263</v>
      </c>
      <c r="AD140" s="4">
        <v>52.939289256735293</v>
      </c>
      <c r="AE140" s="5">
        <v>1803.4349949783616</v>
      </c>
      <c r="AF140" s="5">
        <v>1697.5564164648911</v>
      </c>
      <c r="AJ140">
        <v>139</v>
      </c>
      <c r="AK140" s="4">
        <f t="shared" si="16"/>
        <v>1803.4349949783616</v>
      </c>
      <c r="AL140" s="4">
        <f t="shared" si="17"/>
        <v>1684.6812527289328</v>
      </c>
      <c r="AM140" s="4">
        <f t="shared" si="18"/>
        <v>1744.0581238536472</v>
      </c>
      <c r="AN140" s="4">
        <f t="shared" si="19"/>
        <v>59.376871124714398</v>
      </c>
      <c r="AQ140">
        <v>139</v>
      </c>
      <c r="AR140" s="4">
        <v>1744.0581238536472</v>
      </c>
      <c r="AS140" s="4">
        <v>59.376871124714398</v>
      </c>
      <c r="AT140" s="4">
        <f t="shared" si="20"/>
        <v>1803.4349949783616</v>
      </c>
      <c r="AU140" s="4">
        <f t="shared" si="21"/>
        <v>1684.6812527289328</v>
      </c>
      <c r="AW140" s="4">
        <v>1621.340982996933</v>
      </c>
      <c r="AX140">
        <f t="shared" si="22"/>
        <v>140</v>
      </c>
      <c r="AZ140" s="4">
        <v>1557.0060943073697</v>
      </c>
      <c r="BA140">
        <f t="shared" si="23"/>
        <v>140</v>
      </c>
    </row>
    <row r="141" spans="2:53" x14ac:dyDescent="0.35">
      <c r="B141">
        <v>41</v>
      </c>
      <c r="C141" s="4">
        <v>1611.4067941764201</v>
      </c>
      <c r="D141" s="4">
        <v>34.277295417622497</v>
      </c>
      <c r="E141" s="5">
        <v>1645.6840895940427</v>
      </c>
      <c r="F141" s="5">
        <v>1577.1294987587976</v>
      </c>
      <c r="J141">
        <v>41</v>
      </c>
      <c r="K141" s="4">
        <v>1616.7907507850414</v>
      </c>
      <c r="L141" s="4">
        <v>37.781631373299604</v>
      </c>
      <c r="M141" s="5">
        <v>1654.572382158341</v>
      </c>
      <c r="N141" s="5">
        <v>1579.0091194117417</v>
      </c>
      <c r="T141">
        <v>140</v>
      </c>
      <c r="U141" s="4">
        <v>1841.4580645161291</v>
      </c>
      <c r="V141" s="4">
        <v>41.780868469608166</v>
      </c>
      <c r="W141" s="5">
        <v>1883.2389329857372</v>
      </c>
      <c r="X141" s="5">
        <v>1799.677196046521</v>
      </c>
      <c r="AB141">
        <v>140</v>
      </c>
      <c r="AC141" s="4">
        <v>1870.3612903225805</v>
      </c>
      <c r="AD141" s="4">
        <v>46.052331484808249</v>
      </c>
      <c r="AE141" s="5">
        <v>1916.4136218073888</v>
      </c>
      <c r="AF141" s="5">
        <v>1824.3089588377723</v>
      </c>
      <c r="AJ141">
        <v>140</v>
      </c>
      <c r="AK141" s="4">
        <f t="shared" si="16"/>
        <v>1916.4136218073888</v>
      </c>
      <c r="AL141" s="4">
        <f t="shared" si="17"/>
        <v>1799.677196046521</v>
      </c>
      <c r="AM141" s="4">
        <f t="shared" si="18"/>
        <v>1858.0454089269549</v>
      </c>
      <c r="AN141" s="4">
        <f t="shared" si="19"/>
        <v>58.36821288043393</v>
      </c>
      <c r="AQ141">
        <v>140</v>
      </c>
      <c r="AR141" s="4">
        <v>1858.0454089269549</v>
      </c>
      <c r="AS141" s="4">
        <v>58.36821288043393</v>
      </c>
      <c r="AT141" s="4">
        <f t="shared" si="20"/>
        <v>1916.4136218073888</v>
      </c>
      <c r="AU141" s="4">
        <f t="shared" si="21"/>
        <v>1799.677196046521</v>
      </c>
      <c r="AW141" s="4">
        <v>1621.6827478637138</v>
      </c>
      <c r="AX141">
        <f t="shared" si="22"/>
        <v>141</v>
      </c>
      <c r="AZ141" s="4">
        <v>1559.8666654365236</v>
      </c>
      <c r="BA141">
        <f t="shared" si="23"/>
        <v>141</v>
      </c>
    </row>
    <row r="142" spans="2:53" x14ac:dyDescent="0.35">
      <c r="B142">
        <v>42</v>
      </c>
      <c r="C142" s="4">
        <v>1905.4717344317116</v>
      </c>
      <c r="D142" s="4">
        <v>27.394284346370426</v>
      </c>
      <c r="E142" s="5">
        <v>1932.866018778082</v>
      </c>
      <c r="F142" s="5">
        <v>1878.0774500853413</v>
      </c>
      <c r="J142">
        <v>42</v>
      </c>
      <c r="K142" s="4">
        <v>1940.9193915419437</v>
      </c>
      <c r="L142" s="4">
        <v>30.1949363361325</v>
      </c>
      <c r="M142" s="5">
        <v>1971.1143278780762</v>
      </c>
      <c r="N142" s="5">
        <v>1910.7244552058112</v>
      </c>
      <c r="T142">
        <v>141</v>
      </c>
      <c r="U142" s="4">
        <v>1611.6812364911707</v>
      </c>
      <c r="V142" s="4">
        <v>24.05650554440183</v>
      </c>
      <c r="W142" s="5">
        <v>1635.7377420355724</v>
      </c>
      <c r="X142" s="5">
        <v>1587.624730946769</v>
      </c>
      <c r="AB142">
        <v>141</v>
      </c>
      <c r="AC142" s="4">
        <v>1617.0932506830879</v>
      </c>
      <c r="AD142" s="4">
        <v>26.515920043710594</v>
      </c>
      <c r="AE142" s="5">
        <v>1643.6091707267985</v>
      </c>
      <c r="AF142" s="5">
        <v>1590.5773306393774</v>
      </c>
      <c r="AJ142">
        <v>141</v>
      </c>
      <c r="AK142" s="4">
        <f t="shared" si="16"/>
        <v>1643.6091707267985</v>
      </c>
      <c r="AL142" s="4">
        <f t="shared" si="17"/>
        <v>1587.624730946769</v>
      </c>
      <c r="AM142" s="4">
        <f t="shared" si="18"/>
        <v>1615.6169508367839</v>
      </c>
      <c r="AN142" s="4">
        <f t="shared" si="19"/>
        <v>27.992219890014667</v>
      </c>
      <c r="AQ142">
        <v>141</v>
      </c>
      <c r="AR142" s="4">
        <v>1615.6169508367839</v>
      </c>
      <c r="AS142" s="4">
        <v>27.992219890014667</v>
      </c>
      <c r="AT142" s="4">
        <f t="shared" si="20"/>
        <v>1643.6091707267985</v>
      </c>
      <c r="AU142" s="4">
        <f t="shared" si="21"/>
        <v>1587.6247309467692</v>
      </c>
      <c r="AW142" s="4">
        <v>1625.2593984016637</v>
      </c>
      <c r="AX142">
        <f t="shared" si="22"/>
        <v>142</v>
      </c>
      <c r="AZ142" s="4">
        <v>1562.9148849655994</v>
      </c>
      <c r="BA142">
        <f t="shared" si="23"/>
        <v>142</v>
      </c>
    </row>
    <row r="143" spans="2:53" x14ac:dyDescent="0.35">
      <c r="B143">
        <v>43</v>
      </c>
      <c r="C143" s="4">
        <v>1625.6777945434526</v>
      </c>
      <c r="D143" s="4">
        <v>42.156317272998763</v>
      </c>
      <c r="E143" s="5">
        <v>1667.8341118164512</v>
      </c>
      <c r="F143" s="5">
        <v>1583.5214772704539</v>
      </c>
      <c r="J143">
        <v>43</v>
      </c>
      <c r="K143" s="4">
        <v>1632.5207454834631</v>
      </c>
      <c r="L143" s="4">
        <v>46.466164260014807</v>
      </c>
      <c r="M143" s="5">
        <v>1678.986909743478</v>
      </c>
      <c r="N143" s="5">
        <v>1586.0545812234482</v>
      </c>
      <c r="T143">
        <v>142</v>
      </c>
      <c r="U143" s="4">
        <v>1655.5920068512703</v>
      </c>
      <c r="V143" s="4">
        <v>32.910756274625896</v>
      </c>
      <c r="W143" s="5">
        <v>1688.5027631258963</v>
      </c>
      <c r="X143" s="5">
        <v>1622.6812505766443</v>
      </c>
      <c r="AB143">
        <v>142</v>
      </c>
      <c r="AC143" s="4">
        <v>1665.4932343705395</v>
      </c>
      <c r="AD143" s="4">
        <v>36.275384234228625</v>
      </c>
      <c r="AE143" s="5">
        <v>1701.7686186047681</v>
      </c>
      <c r="AF143" s="5">
        <v>1629.217850136311</v>
      </c>
      <c r="AJ143">
        <v>142</v>
      </c>
      <c r="AK143" s="4">
        <f t="shared" si="16"/>
        <v>1701.7686186047681</v>
      </c>
      <c r="AL143" s="4">
        <f t="shared" si="17"/>
        <v>1622.6812505766443</v>
      </c>
      <c r="AM143" s="4">
        <f t="shared" si="18"/>
        <v>1662.2249345907062</v>
      </c>
      <c r="AN143" s="4">
        <f t="shared" si="19"/>
        <v>39.54368401406191</v>
      </c>
      <c r="AQ143">
        <v>142</v>
      </c>
      <c r="AR143" s="4">
        <v>1662.2249345907062</v>
      </c>
      <c r="AS143" s="4">
        <v>39.54368401406191</v>
      </c>
      <c r="AT143" s="4">
        <f t="shared" si="20"/>
        <v>1701.7686186047681</v>
      </c>
      <c r="AU143" s="4">
        <f t="shared" si="21"/>
        <v>1622.6812505766443</v>
      </c>
      <c r="AW143" s="4">
        <v>1627.4364900334594</v>
      </c>
      <c r="AX143">
        <f t="shared" si="22"/>
        <v>143</v>
      </c>
      <c r="AZ143" s="4">
        <v>1563.8754098360653</v>
      </c>
      <c r="BA143">
        <f t="shared" si="23"/>
        <v>143</v>
      </c>
    </row>
    <row r="144" spans="2:53" x14ac:dyDescent="0.35">
      <c r="B144">
        <v>44</v>
      </c>
      <c r="C144" s="4">
        <v>1570.0346152277639</v>
      </c>
      <c r="D144" s="4">
        <v>24.189928211529264</v>
      </c>
      <c r="E144" s="5">
        <v>1594.224543439293</v>
      </c>
      <c r="F144" s="5">
        <v>1545.8446870162347</v>
      </c>
      <c r="J144">
        <v>44</v>
      </c>
      <c r="K144" s="4">
        <v>1571.1888911545207</v>
      </c>
      <c r="L144" s="4">
        <v>26.662983164205798</v>
      </c>
      <c r="M144" s="5">
        <v>1597.8518743187265</v>
      </c>
      <c r="N144" s="5">
        <v>1544.5259079903149</v>
      </c>
      <c r="T144">
        <v>143</v>
      </c>
      <c r="U144" s="4">
        <v>1740.8063455813385</v>
      </c>
      <c r="V144" s="4">
        <v>35.943799073962651</v>
      </c>
      <c r="W144" s="5">
        <v>1776.7501446553013</v>
      </c>
      <c r="X144" s="5">
        <v>1704.8625465073758</v>
      </c>
      <c r="AB144">
        <v>143</v>
      </c>
      <c r="AC144" s="4">
        <v>1759.4194527140003</v>
      </c>
      <c r="AD144" s="4">
        <v>39.61850986849521</v>
      </c>
      <c r="AE144" s="5">
        <v>1799.0379625824955</v>
      </c>
      <c r="AF144" s="5">
        <v>1719.800942845505</v>
      </c>
      <c r="AJ144">
        <v>143</v>
      </c>
      <c r="AK144" s="4">
        <f t="shared" si="16"/>
        <v>1799.0379625824955</v>
      </c>
      <c r="AL144" s="4">
        <f t="shared" si="17"/>
        <v>1704.8625465073758</v>
      </c>
      <c r="AM144" s="4">
        <f t="shared" si="18"/>
        <v>1751.9502545449357</v>
      </c>
      <c r="AN144" s="4">
        <f t="shared" si="19"/>
        <v>47.087708037559878</v>
      </c>
      <c r="AQ144">
        <v>143</v>
      </c>
      <c r="AR144" s="4">
        <v>1751.9502545449357</v>
      </c>
      <c r="AS144" s="4">
        <v>47.087708037559878</v>
      </c>
      <c r="AT144" s="4">
        <f t="shared" si="20"/>
        <v>1799.0379625824955</v>
      </c>
      <c r="AU144" s="4">
        <f t="shared" si="21"/>
        <v>1704.8625465073758</v>
      </c>
      <c r="AW144" s="4">
        <v>1631.8684265696147</v>
      </c>
      <c r="AX144">
        <f t="shared" si="22"/>
        <v>144</v>
      </c>
      <c r="AZ144" s="4">
        <v>1564.9440907554363</v>
      </c>
      <c r="BA144">
        <f t="shared" si="23"/>
        <v>144</v>
      </c>
    </row>
    <row r="145" spans="2:53" x14ac:dyDescent="0.35">
      <c r="B145">
        <v>45</v>
      </c>
      <c r="C145" s="4">
        <v>1576.0037355735899</v>
      </c>
      <c r="D145" s="4">
        <v>21.945052606099011</v>
      </c>
      <c r="E145" s="5">
        <v>1597.948788179689</v>
      </c>
      <c r="F145" s="5">
        <v>1554.0586829674908</v>
      </c>
      <c r="J145">
        <v>45</v>
      </c>
      <c r="K145" s="4">
        <v>1577.7682639370337</v>
      </c>
      <c r="L145" s="4">
        <v>24.188602920084406</v>
      </c>
      <c r="M145" s="5">
        <v>1601.956866857118</v>
      </c>
      <c r="N145" s="5">
        <v>1553.5796610169493</v>
      </c>
      <c r="T145">
        <v>144</v>
      </c>
      <c r="U145" s="4">
        <v>1759.6742547204437</v>
      </c>
      <c r="V145" s="4">
        <v>33.300428505411418</v>
      </c>
      <c r="W145" s="5">
        <v>1792.9746832258552</v>
      </c>
      <c r="X145" s="5">
        <v>1726.3738262150323</v>
      </c>
      <c r="AB145">
        <v>144</v>
      </c>
      <c r="AC145" s="4">
        <v>1780.2163207047022</v>
      </c>
      <c r="AD145" s="4">
        <v>36.704894567543363</v>
      </c>
      <c r="AE145" s="5">
        <v>1816.9212152722455</v>
      </c>
      <c r="AF145" s="5">
        <v>1743.5114261371589</v>
      </c>
      <c r="AJ145">
        <v>144</v>
      </c>
      <c r="AK145" s="4">
        <f t="shared" si="16"/>
        <v>1816.9212152722455</v>
      </c>
      <c r="AL145" s="4">
        <f t="shared" si="17"/>
        <v>1726.3738262150323</v>
      </c>
      <c r="AM145" s="4">
        <f t="shared" si="18"/>
        <v>1771.6475207436388</v>
      </c>
      <c r="AN145" s="4">
        <f t="shared" si="19"/>
        <v>45.273694528606711</v>
      </c>
      <c r="AQ145">
        <v>144</v>
      </c>
      <c r="AR145" s="4">
        <v>1771.6475207436388</v>
      </c>
      <c r="AS145" s="4">
        <v>45.273694528606711</v>
      </c>
      <c r="AT145" s="4">
        <f t="shared" si="20"/>
        <v>1816.9212152722455</v>
      </c>
      <c r="AU145" s="4">
        <f t="shared" si="21"/>
        <v>1726.3738262150321</v>
      </c>
      <c r="AW145" s="4">
        <v>1632.4126994775638</v>
      </c>
      <c r="AX145">
        <f t="shared" si="22"/>
        <v>145</v>
      </c>
      <c r="AZ145" s="4">
        <v>1565.8788234827134</v>
      </c>
      <c r="BA145">
        <f t="shared" si="23"/>
        <v>145</v>
      </c>
    </row>
    <row r="146" spans="2:53" x14ac:dyDescent="0.35">
      <c r="B146">
        <v>46</v>
      </c>
      <c r="C146" s="4">
        <v>1586.5011541128013</v>
      </c>
      <c r="D146" s="4">
        <v>20.622330630087788</v>
      </c>
      <c r="E146" s="5">
        <v>1607.1234847428891</v>
      </c>
      <c r="F146" s="5">
        <v>1565.8788234827134</v>
      </c>
      <c r="J146">
        <v>46</v>
      </c>
      <c r="K146" s="4">
        <v>1589.3388850373149</v>
      </c>
      <c r="L146" s="4">
        <v>22.730652591794296</v>
      </c>
      <c r="M146" s="5">
        <v>1612.0695376291092</v>
      </c>
      <c r="N146" s="5">
        <v>1566.6082324455206</v>
      </c>
      <c r="T146">
        <v>145</v>
      </c>
      <c r="U146" s="4">
        <v>1770.4461155744057</v>
      </c>
      <c r="V146" s="4">
        <v>34.41069303639901</v>
      </c>
      <c r="W146" s="5">
        <v>1804.8568086108046</v>
      </c>
      <c r="X146" s="5">
        <v>1736.0354225380067</v>
      </c>
      <c r="AB146">
        <v>145</v>
      </c>
      <c r="AC146" s="4">
        <v>1792.0894417030299</v>
      </c>
      <c r="AD146" s="4">
        <v>37.928666884628086</v>
      </c>
      <c r="AE146" s="5">
        <v>1830.0181085876579</v>
      </c>
      <c r="AF146" s="5">
        <v>1754.1607748184019</v>
      </c>
      <c r="AJ146">
        <v>145</v>
      </c>
      <c r="AK146" s="4">
        <f t="shared" si="16"/>
        <v>1830.0181085876579</v>
      </c>
      <c r="AL146" s="4">
        <f t="shared" si="17"/>
        <v>1736.0354225380067</v>
      </c>
      <c r="AM146" s="4">
        <f t="shared" si="18"/>
        <v>1783.0267655628322</v>
      </c>
      <c r="AN146" s="4">
        <f t="shared" si="19"/>
        <v>46.99134302482571</v>
      </c>
      <c r="AQ146">
        <v>145</v>
      </c>
      <c r="AR146" s="4">
        <v>1783.0267655628322</v>
      </c>
      <c r="AS146" s="4">
        <v>46.99134302482571</v>
      </c>
      <c r="AT146" s="4">
        <f t="shared" si="20"/>
        <v>1830.0181085876579</v>
      </c>
      <c r="AU146" s="4">
        <f t="shared" si="21"/>
        <v>1736.0354225380065</v>
      </c>
      <c r="AW146" s="4">
        <v>1632.9569723855127</v>
      </c>
      <c r="AX146">
        <f t="shared" si="22"/>
        <v>146</v>
      </c>
      <c r="AZ146" s="4">
        <v>1566.8805303060376</v>
      </c>
      <c r="BA146">
        <f t="shared" si="23"/>
        <v>146</v>
      </c>
    </row>
    <row r="147" spans="2:53" x14ac:dyDescent="0.35">
      <c r="B147">
        <v>47</v>
      </c>
      <c r="C147" s="4">
        <v>1637.2729823416662</v>
      </c>
      <c r="D147" s="4">
        <v>36.909861958914803</v>
      </c>
      <c r="E147" s="5">
        <v>1674.1828443005811</v>
      </c>
      <c r="F147" s="5">
        <v>1600.3631203827513</v>
      </c>
      <c r="J147">
        <v>47</v>
      </c>
      <c r="K147" s="4">
        <v>1645.3013661759308</v>
      </c>
      <c r="L147" s="4">
        <v>40.68333809831887</v>
      </c>
      <c r="M147" s="5">
        <v>1685.9847042742497</v>
      </c>
      <c r="N147" s="5">
        <v>1604.6180280776118</v>
      </c>
      <c r="T147">
        <v>146</v>
      </c>
      <c r="U147" s="4">
        <v>1804.1339097100445</v>
      </c>
      <c r="V147" s="4">
        <v>37.514389227472833</v>
      </c>
      <c r="W147" s="5">
        <v>1841.6482989375172</v>
      </c>
      <c r="X147" s="5">
        <v>1766.6195204825717</v>
      </c>
      <c r="AB147">
        <v>146</v>
      </c>
      <c r="AC147" s="4">
        <v>1829.2213041882469</v>
      </c>
      <c r="AD147" s="4">
        <v>41.34966915324874</v>
      </c>
      <c r="AE147" s="5">
        <v>1870.5709733414956</v>
      </c>
      <c r="AF147" s="5">
        <v>1787.8716350349982</v>
      </c>
      <c r="AJ147">
        <v>146</v>
      </c>
      <c r="AK147" s="4">
        <f t="shared" si="16"/>
        <v>1870.5709733414956</v>
      </c>
      <c r="AL147" s="4">
        <f t="shared" si="17"/>
        <v>1766.6195204825717</v>
      </c>
      <c r="AM147" s="4">
        <f t="shared" si="18"/>
        <v>1818.5952469120336</v>
      </c>
      <c r="AN147" s="4">
        <f t="shared" si="19"/>
        <v>51.975726429461929</v>
      </c>
      <c r="AQ147">
        <v>146</v>
      </c>
      <c r="AR147" s="4">
        <v>1818.5952469120336</v>
      </c>
      <c r="AS147" s="4">
        <v>51.975726429461929</v>
      </c>
      <c r="AT147" s="4">
        <f t="shared" si="20"/>
        <v>1870.5709733414956</v>
      </c>
      <c r="AU147" s="4">
        <f t="shared" si="21"/>
        <v>1766.6195204825717</v>
      </c>
      <c r="AW147" s="4">
        <v>1634.3068102816057</v>
      </c>
      <c r="AX147">
        <f t="shared" si="22"/>
        <v>147</v>
      </c>
      <c r="AZ147" s="4">
        <v>1567.2748122499956</v>
      </c>
      <c r="BA147">
        <f t="shared" si="23"/>
        <v>147</v>
      </c>
    </row>
    <row r="148" spans="2:53" x14ac:dyDescent="0.35">
      <c r="B148">
        <v>48</v>
      </c>
      <c r="C148" s="4">
        <v>1654.0139635414544</v>
      </c>
      <c r="D148" s="4">
        <v>39.215078211516413</v>
      </c>
      <c r="E148" s="5">
        <v>1693.2290417529707</v>
      </c>
      <c r="F148" s="5">
        <v>1614.798885329938</v>
      </c>
      <c r="J148">
        <v>48</v>
      </c>
      <c r="K148" s="4">
        <v>1663.7538599567717</v>
      </c>
      <c r="L148" s="4">
        <v>43.224227909793171</v>
      </c>
      <c r="M148" s="5">
        <v>1706.9780878665649</v>
      </c>
      <c r="N148" s="5">
        <v>1620.5296320469786</v>
      </c>
      <c r="T148">
        <v>147</v>
      </c>
      <c r="U148" s="4">
        <v>1779.8457648546143</v>
      </c>
      <c r="V148" s="4">
        <v>32.809989072043265</v>
      </c>
      <c r="W148" s="5">
        <v>1812.6557539266576</v>
      </c>
      <c r="X148" s="5">
        <v>1747.0357757825711</v>
      </c>
      <c r="AB148">
        <v>147</v>
      </c>
      <c r="AC148" s="4">
        <v>1802.4500632111251</v>
      </c>
      <c r="AD148" s="4">
        <v>36.164315106512731</v>
      </c>
      <c r="AE148" s="5">
        <v>1838.6143783176378</v>
      </c>
      <c r="AF148" s="5">
        <v>1766.2857481046124</v>
      </c>
      <c r="AJ148">
        <v>147</v>
      </c>
      <c r="AK148" s="4">
        <f t="shared" si="16"/>
        <v>1838.6143783176378</v>
      </c>
      <c r="AL148" s="4">
        <f t="shared" si="17"/>
        <v>1747.0357757825711</v>
      </c>
      <c r="AM148" s="4">
        <f t="shared" si="18"/>
        <v>1792.8250770501045</v>
      </c>
      <c r="AN148" s="4">
        <f t="shared" si="19"/>
        <v>45.789301267533347</v>
      </c>
      <c r="AQ148">
        <v>147</v>
      </c>
      <c r="AR148" s="4">
        <v>1792.8250770501045</v>
      </c>
      <c r="AS148" s="4">
        <v>45.789301267533347</v>
      </c>
      <c r="AT148" s="4">
        <f t="shared" si="20"/>
        <v>1838.6143783176378</v>
      </c>
      <c r="AU148" s="4">
        <f t="shared" si="21"/>
        <v>1747.0357757825711</v>
      </c>
      <c r="AW148" s="4">
        <v>1636.4091593577</v>
      </c>
      <c r="AX148">
        <f t="shared" si="22"/>
        <v>148</v>
      </c>
      <c r="AZ148" s="4">
        <v>1567.4843630845894</v>
      </c>
      <c r="BA148">
        <f t="shared" si="23"/>
        <v>148</v>
      </c>
    </row>
    <row r="149" spans="2:53" x14ac:dyDescent="0.35">
      <c r="B149">
        <v>49</v>
      </c>
      <c r="C149" s="4">
        <v>1663.2077810856001</v>
      </c>
      <c r="D149" s="4">
        <v>41.237354722666623</v>
      </c>
      <c r="E149" s="5">
        <v>1704.4451358082667</v>
      </c>
      <c r="F149" s="5">
        <v>1621.9704263629335</v>
      </c>
      <c r="J149">
        <v>49</v>
      </c>
      <c r="K149" s="4">
        <v>1673.8876065413319</v>
      </c>
      <c r="L149" s="4">
        <v>45.453251662929745</v>
      </c>
      <c r="M149" s="5">
        <v>1719.3408582042616</v>
      </c>
      <c r="N149" s="5">
        <v>1628.4343548784022</v>
      </c>
      <c r="T149">
        <v>148</v>
      </c>
      <c r="U149" s="4">
        <v>1852.6415888422168</v>
      </c>
      <c r="V149" s="4">
        <v>39.584945552201525</v>
      </c>
      <c r="W149" s="5">
        <v>1892.2265343944184</v>
      </c>
      <c r="X149" s="5">
        <v>1813.0566432900152</v>
      </c>
      <c r="AB149">
        <v>148</v>
      </c>
      <c r="AC149" s="4">
        <v>1882.6881611679785</v>
      </c>
      <c r="AD149" s="4">
        <v>43.631908601998646</v>
      </c>
      <c r="AE149" s="5">
        <v>1926.3200697699772</v>
      </c>
      <c r="AF149" s="5">
        <v>1839.0562525659798</v>
      </c>
      <c r="AJ149">
        <v>148</v>
      </c>
      <c r="AK149" s="4">
        <f t="shared" si="16"/>
        <v>1926.3200697699772</v>
      </c>
      <c r="AL149" s="4">
        <f t="shared" si="17"/>
        <v>1813.0566432900152</v>
      </c>
      <c r="AM149" s="4">
        <f t="shared" si="18"/>
        <v>1869.6883565299963</v>
      </c>
      <c r="AN149" s="4">
        <f t="shared" si="19"/>
        <v>56.631713239980854</v>
      </c>
      <c r="AQ149">
        <v>148</v>
      </c>
      <c r="AR149" s="4">
        <v>1869.6883565299963</v>
      </c>
      <c r="AS149" s="4">
        <v>56.631713239980854</v>
      </c>
      <c r="AT149" s="4">
        <f t="shared" si="20"/>
        <v>1926.3200697699772</v>
      </c>
      <c r="AU149" s="4">
        <f t="shared" si="21"/>
        <v>1813.0566432900155</v>
      </c>
      <c r="AW149" s="4">
        <v>1637.4583692013555</v>
      </c>
      <c r="AX149">
        <f t="shared" si="22"/>
        <v>149</v>
      </c>
      <c r="AZ149" s="4">
        <v>1567.6818957646967</v>
      </c>
      <c r="BA149">
        <f t="shared" si="23"/>
        <v>149</v>
      </c>
    </row>
    <row r="150" spans="2:53" x14ac:dyDescent="0.35">
      <c r="B150">
        <v>50</v>
      </c>
      <c r="C150" s="4">
        <v>1796.1750825822764</v>
      </c>
      <c r="D150" s="4">
        <v>33.69459990851783</v>
      </c>
      <c r="E150" s="5">
        <v>1829.8696824907943</v>
      </c>
      <c r="F150" s="5">
        <v>1762.4804826737586</v>
      </c>
      <c r="J150">
        <v>50</v>
      </c>
      <c r="K150" s="4">
        <v>1820.4488071448961</v>
      </c>
      <c r="L150" s="4">
        <v>37.139364045622585</v>
      </c>
      <c r="M150" s="5">
        <v>1857.5881711905188</v>
      </c>
      <c r="N150" s="5">
        <v>1783.3094430992735</v>
      </c>
      <c r="T150">
        <v>149</v>
      </c>
      <c r="U150" s="4">
        <v>1797.5472941560295</v>
      </c>
      <c r="V150" s="4">
        <v>32.92983692584653</v>
      </c>
      <c r="W150" s="5">
        <v>1830.477131081876</v>
      </c>
      <c r="X150" s="5">
        <v>1764.6174572301829</v>
      </c>
      <c r="AB150">
        <v>149</v>
      </c>
      <c r="AC150" s="4">
        <v>1821.9613066351289</v>
      </c>
      <c r="AD150" s="4">
        <v>36.296415593966827</v>
      </c>
      <c r="AE150" s="5">
        <v>1858.2577222290959</v>
      </c>
      <c r="AF150" s="5">
        <v>1785.664891041162</v>
      </c>
      <c r="AJ150">
        <v>149</v>
      </c>
      <c r="AK150" s="4">
        <f t="shared" si="16"/>
        <v>1858.2577222290959</v>
      </c>
      <c r="AL150" s="4">
        <f t="shared" si="17"/>
        <v>1764.6174572301829</v>
      </c>
      <c r="AM150" s="4">
        <f t="shared" si="18"/>
        <v>1811.4375897296395</v>
      </c>
      <c r="AN150" s="4">
        <f t="shared" si="19"/>
        <v>46.820132499456349</v>
      </c>
      <c r="AQ150">
        <v>149</v>
      </c>
      <c r="AR150" s="4">
        <v>1811.4375897296395</v>
      </c>
      <c r="AS150" s="4">
        <v>46.820132499456349</v>
      </c>
      <c r="AT150" s="4">
        <f t="shared" si="20"/>
        <v>1858.2577222290959</v>
      </c>
      <c r="AU150" s="4">
        <f t="shared" si="21"/>
        <v>1764.6174572301832</v>
      </c>
      <c r="AW150" s="4">
        <v>1637.9331818296171</v>
      </c>
      <c r="AX150">
        <f t="shared" si="22"/>
        <v>150</v>
      </c>
      <c r="AZ150" s="4">
        <v>1568.0533454601862</v>
      </c>
      <c r="BA150">
        <f t="shared" si="23"/>
        <v>150</v>
      </c>
    </row>
    <row r="151" spans="2:53" x14ac:dyDescent="0.35">
      <c r="B151">
        <v>51</v>
      </c>
      <c r="C151" s="4">
        <v>1825.8148525753436</v>
      </c>
      <c r="D151" s="4">
        <v>33.817408840972931</v>
      </c>
      <c r="E151" s="5">
        <v>1859.6322614163166</v>
      </c>
      <c r="F151" s="5">
        <v>1791.9974437343706</v>
      </c>
      <c r="J151">
        <v>51</v>
      </c>
      <c r="K151" s="4">
        <v>1853.118796133926</v>
      </c>
      <c r="L151" s="4">
        <v>37.27472833731585</v>
      </c>
      <c r="M151" s="5">
        <v>1890.3935244712418</v>
      </c>
      <c r="N151" s="5">
        <v>1815.8440677966103</v>
      </c>
      <c r="T151">
        <v>150</v>
      </c>
      <c r="U151" s="4">
        <v>1624.8544675992007</v>
      </c>
      <c r="V151" s="4">
        <v>57.370104514611569</v>
      </c>
      <c r="W151" s="5">
        <v>1682.2245721138122</v>
      </c>
      <c r="X151" s="5">
        <v>1567.4843630845892</v>
      </c>
      <c r="AB151">
        <v>150</v>
      </c>
      <c r="AC151" s="4">
        <v>1631.6132457893234</v>
      </c>
      <c r="AD151" s="4">
        <v>63.235331557237146</v>
      </c>
      <c r="AE151" s="5">
        <v>1694.8485773465604</v>
      </c>
      <c r="AF151" s="5">
        <v>1568.3779142320864</v>
      </c>
      <c r="AJ151">
        <v>150</v>
      </c>
      <c r="AK151" s="4">
        <f t="shared" si="16"/>
        <v>1694.8485773465604</v>
      </c>
      <c r="AL151" s="4">
        <f t="shared" si="17"/>
        <v>1567.4843630845892</v>
      </c>
      <c r="AM151" s="4">
        <f t="shared" si="18"/>
        <v>1631.1664702155749</v>
      </c>
      <c r="AN151" s="4">
        <f t="shared" si="19"/>
        <v>63.682107130985514</v>
      </c>
      <c r="AQ151">
        <v>150</v>
      </c>
      <c r="AR151" s="4">
        <v>1631.1664702155749</v>
      </c>
      <c r="AS151" s="4">
        <v>63.682107130985514</v>
      </c>
      <c r="AT151" s="4">
        <f t="shared" si="20"/>
        <v>1694.8485773465604</v>
      </c>
      <c r="AU151" s="4">
        <f t="shared" si="21"/>
        <v>1567.4843630845894</v>
      </c>
      <c r="AW151" s="4">
        <v>1639.9652351944615</v>
      </c>
      <c r="AX151">
        <f t="shared" si="22"/>
        <v>151</v>
      </c>
      <c r="AZ151" s="4">
        <v>1568.328817086086</v>
      </c>
      <c r="BA151">
        <f t="shared" si="23"/>
        <v>151</v>
      </c>
    </row>
    <row r="152" spans="2:53" x14ac:dyDescent="0.35">
      <c r="B152">
        <v>52</v>
      </c>
      <c r="C152" s="4">
        <v>1850.3774397455243</v>
      </c>
      <c r="D152" s="4">
        <v>35.359279220672533</v>
      </c>
      <c r="E152" s="5">
        <v>1885.7367189661968</v>
      </c>
      <c r="F152" s="5">
        <v>1815.0181605248517</v>
      </c>
      <c r="J152">
        <v>52</v>
      </c>
      <c r="K152" s="4">
        <v>1880.1925370090942</v>
      </c>
      <c r="L152" s="4">
        <v>38.974231684982868</v>
      </c>
      <c r="M152" s="5">
        <v>1919.1667686940771</v>
      </c>
      <c r="N152" s="5">
        <v>1841.2183053241113</v>
      </c>
      <c r="T152">
        <v>151</v>
      </c>
      <c r="U152" s="4">
        <v>1840.9777904653154</v>
      </c>
      <c r="V152" s="4">
        <v>37.694449854828406</v>
      </c>
      <c r="W152" s="5">
        <v>1878.6722403201438</v>
      </c>
      <c r="X152" s="5">
        <v>1803.2833406104869</v>
      </c>
      <c r="AB152">
        <v>151</v>
      </c>
      <c r="AC152" s="4">
        <v>1869.8319155009992</v>
      </c>
      <c r="AD152" s="4">
        <v>41.548138261289694</v>
      </c>
      <c r="AE152" s="5">
        <v>1911.380053762289</v>
      </c>
      <c r="AF152" s="5">
        <v>1828.2837772397095</v>
      </c>
      <c r="AJ152">
        <v>151</v>
      </c>
      <c r="AK152" s="4">
        <f t="shared" si="16"/>
        <v>1911.380053762289</v>
      </c>
      <c r="AL152" s="4">
        <f t="shared" si="17"/>
        <v>1803.2833406104869</v>
      </c>
      <c r="AM152" s="4">
        <f t="shared" si="18"/>
        <v>1857.3316971863878</v>
      </c>
      <c r="AN152" s="4">
        <f t="shared" si="19"/>
        <v>54.048356575901153</v>
      </c>
      <c r="AQ152">
        <v>151</v>
      </c>
      <c r="AR152" s="4">
        <v>1857.3316971863878</v>
      </c>
      <c r="AS152" s="4">
        <v>54.048356575901153</v>
      </c>
      <c r="AT152" s="4">
        <f t="shared" si="20"/>
        <v>1911.380053762289</v>
      </c>
      <c r="AU152" s="4">
        <f t="shared" si="21"/>
        <v>1803.2833406104867</v>
      </c>
      <c r="AW152" s="4">
        <v>1640.191227581478</v>
      </c>
      <c r="AX152">
        <f t="shared" si="22"/>
        <v>152</v>
      </c>
      <c r="AZ152" s="4">
        <v>1568.676873847086</v>
      </c>
      <c r="BA152">
        <f t="shared" si="23"/>
        <v>152</v>
      </c>
    </row>
    <row r="153" spans="2:53" x14ac:dyDescent="0.35">
      <c r="B153">
        <v>53</v>
      </c>
      <c r="C153" s="4">
        <v>1812.0241262591248</v>
      </c>
      <c r="D153" s="4">
        <v>33.783456231736267</v>
      </c>
      <c r="E153" s="5">
        <v>1845.807582490861</v>
      </c>
      <c r="F153" s="5">
        <v>1778.2406700273887</v>
      </c>
      <c r="J153">
        <v>53</v>
      </c>
      <c r="K153" s="4">
        <v>1837.9181762570856</v>
      </c>
      <c r="L153" s="4">
        <v>37.237304586383573</v>
      </c>
      <c r="M153" s="5">
        <v>1875.1554808434691</v>
      </c>
      <c r="N153" s="5">
        <v>1800.6808716707021</v>
      </c>
      <c r="T153">
        <v>152</v>
      </c>
      <c r="U153" s="4">
        <v>1893.1904408466212</v>
      </c>
      <c r="V153" s="4">
        <v>24.529034900525126</v>
      </c>
      <c r="W153" s="5">
        <v>1917.7194757471464</v>
      </c>
      <c r="X153" s="5">
        <v>1868.661405946096</v>
      </c>
      <c r="AB153">
        <v>152</v>
      </c>
      <c r="AC153" s="4">
        <v>1927.3825211043595</v>
      </c>
      <c r="AD153" s="4">
        <v>27.036758392495116</v>
      </c>
      <c r="AE153" s="5">
        <v>1954.4192794968546</v>
      </c>
      <c r="AF153" s="5">
        <v>1900.3457627118644</v>
      </c>
      <c r="AJ153">
        <v>152</v>
      </c>
      <c r="AK153" s="4">
        <f t="shared" si="16"/>
        <v>1954.4192794968546</v>
      </c>
      <c r="AL153" s="4">
        <f t="shared" si="17"/>
        <v>1868.661405946096</v>
      </c>
      <c r="AM153" s="4">
        <f t="shared" si="18"/>
        <v>1911.5403427214753</v>
      </c>
      <c r="AN153" s="4">
        <f t="shared" si="19"/>
        <v>42.878936775379316</v>
      </c>
      <c r="AQ153">
        <v>152</v>
      </c>
      <c r="AR153" s="4">
        <v>1911.5403427214753</v>
      </c>
      <c r="AS153" s="4">
        <v>42.878936775379316</v>
      </c>
      <c r="AT153" s="4">
        <f t="shared" si="20"/>
        <v>1954.4192794968546</v>
      </c>
      <c r="AU153" s="4">
        <f t="shared" si="21"/>
        <v>1868.661405946096</v>
      </c>
      <c r="AW153" s="4">
        <v>1640.343533279105</v>
      </c>
      <c r="AX153">
        <f t="shared" si="22"/>
        <v>153</v>
      </c>
      <c r="AZ153" s="4">
        <v>1570.5014403416737</v>
      </c>
      <c r="BA153">
        <f t="shared" si="23"/>
        <v>153</v>
      </c>
    </row>
    <row r="154" spans="2:53" x14ac:dyDescent="0.35">
      <c r="B154">
        <v>54</v>
      </c>
      <c r="C154" s="4">
        <v>1769.0052934219648</v>
      </c>
      <c r="D154" s="4">
        <v>44.285333753105817</v>
      </c>
      <c r="E154" s="5">
        <v>1813.2906271750705</v>
      </c>
      <c r="F154" s="5">
        <v>1724.719959668859</v>
      </c>
      <c r="J154">
        <v>54</v>
      </c>
      <c r="K154" s="4">
        <v>1790.5013172382855</v>
      </c>
      <c r="L154" s="4">
        <v>48.812840532429533</v>
      </c>
      <c r="M154" s="5">
        <v>1839.3141577707152</v>
      </c>
      <c r="N154" s="5">
        <v>1741.6884767058559</v>
      </c>
      <c r="T154">
        <v>153</v>
      </c>
      <c r="U154" s="4">
        <v>1906.9811671628399</v>
      </c>
      <c r="V154" s="4">
        <v>20.088697032248184</v>
      </c>
      <c r="W154" s="5">
        <v>1927.069864195088</v>
      </c>
      <c r="X154" s="5">
        <v>1886.8924701305918</v>
      </c>
      <c r="AB154">
        <v>153</v>
      </c>
      <c r="AC154" s="4">
        <v>1942.5831409811999</v>
      </c>
      <c r="AD154" s="4">
        <v>22.142463015098087</v>
      </c>
      <c r="AE154" s="5">
        <v>1964.7256039962981</v>
      </c>
      <c r="AF154" s="5">
        <v>1920.4406779661017</v>
      </c>
      <c r="AJ154">
        <v>153</v>
      </c>
      <c r="AK154" s="4">
        <f t="shared" si="16"/>
        <v>1964.7256039962981</v>
      </c>
      <c r="AL154" s="4">
        <f t="shared" si="17"/>
        <v>1886.8924701305918</v>
      </c>
      <c r="AM154" s="4">
        <f t="shared" si="18"/>
        <v>1925.809037063445</v>
      </c>
      <c r="AN154" s="4">
        <f t="shared" si="19"/>
        <v>38.916566932853129</v>
      </c>
      <c r="AQ154">
        <v>153</v>
      </c>
      <c r="AR154" s="4">
        <v>1925.809037063445</v>
      </c>
      <c r="AS154" s="4">
        <v>38.916566932853129</v>
      </c>
      <c r="AT154" s="4">
        <f t="shared" si="20"/>
        <v>1964.7256039962981</v>
      </c>
      <c r="AU154" s="4">
        <f t="shared" si="21"/>
        <v>1886.8924701305918</v>
      </c>
      <c r="AW154" s="4">
        <v>1641.0433127321821</v>
      </c>
      <c r="AX154">
        <f t="shared" si="22"/>
        <v>154</v>
      </c>
      <c r="AZ154" s="4">
        <v>1570.6177973793085</v>
      </c>
      <c r="BA154">
        <f t="shared" si="23"/>
        <v>154</v>
      </c>
    </row>
    <row r="155" spans="2:53" x14ac:dyDescent="0.35">
      <c r="B155">
        <v>55</v>
      </c>
      <c r="C155" s="4">
        <v>1609.0054239223523</v>
      </c>
      <c r="D155" s="4">
        <v>23.426366247601379</v>
      </c>
      <c r="E155" s="5">
        <v>1632.4317901699537</v>
      </c>
      <c r="F155" s="5">
        <v>1585.5790576747509</v>
      </c>
      <c r="J155">
        <v>55</v>
      </c>
      <c r="K155" s="4">
        <v>1614.1438766771339</v>
      </c>
      <c r="L155" s="4">
        <v>25.82135851732761</v>
      </c>
      <c r="M155" s="5">
        <v>1639.9652351944615</v>
      </c>
      <c r="N155" s="5">
        <v>1588.3225181598064</v>
      </c>
      <c r="T155">
        <v>154</v>
      </c>
      <c r="U155" s="4">
        <v>1626.2266791729539</v>
      </c>
      <c r="V155" s="4">
        <v>57.549805325867965</v>
      </c>
      <c r="W155" s="5">
        <v>1683.7764844988219</v>
      </c>
      <c r="X155" s="5">
        <v>1568.676873847086</v>
      </c>
      <c r="AB155">
        <v>154</v>
      </c>
      <c r="AC155" s="4">
        <v>1633.1257452795562</v>
      </c>
      <c r="AD155" s="4">
        <v>63.433404063415196</v>
      </c>
      <c r="AE155" s="5">
        <v>1696.5591493429715</v>
      </c>
      <c r="AF155" s="5">
        <v>1569.6923412161409</v>
      </c>
      <c r="AJ155">
        <v>154</v>
      </c>
      <c r="AK155" s="4">
        <f t="shared" si="16"/>
        <v>1696.5591493429715</v>
      </c>
      <c r="AL155" s="4">
        <f t="shared" si="17"/>
        <v>1568.676873847086</v>
      </c>
      <c r="AM155" s="4">
        <f t="shared" si="18"/>
        <v>1632.6180115950287</v>
      </c>
      <c r="AN155" s="4">
        <f t="shared" si="19"/>
        <v>63.941137747942776</v>
      </c>
      <c r="AQ155">
        <v>154</v>
      </c>
      <c r="AR155" s="4">
        <v>1632.6180115950287</v>
      </c>
      <c r="AS155" s="4">
        <v>63.941137747942776</v>
      </c>
      <c r="AT155" s="4">
        <f t="shared" si="20"/>
        <v>1696.5591493429715</v>
      </c>
      <c r="AU155" s="4">
        <f t="shared" si="21"/>
        <v>1568.676873847086</v>
      </c>
      <c r="AW155" s="4">
        <v>1641.0433127321824</v>
      </c>
      <c r="AX155">
        <f t="shared" si="22"/>
        <v>155</v>
      </c>
      <c r="AZ155" s="4">
        <v>1570.6904049532759</v>
      </c>
      <c r="BA155">
        <f t="shared" si="23"/>
        <v>155</v>
      </c>
    </row>
    <row r="156" spans="2:53" x14ac:dyDescent="0.35">
      <c r="B156">
        <v>56</v>
      </c>
      <c r="C156" s="4">
        <v>1672.2643774723706</v>
      </c>
      <c r="D156" s="4">
        <v>37.468124544970124</v>
      </c>
      <c r="E156" s="5">
        <v>1709.7325020173407</v>
      </c>
      <c r="F156" s="5">
        <v>1634.7962529274005</v>
      </c>
      <c r="J156">
        <v>56</v>
      </c>
      <c r="K156" s="4">
        <v>1683.8701031768687</v>
      </c>
      <c r="L156" s="4">
        <v>41.298674605440169</v>
      </c>
      <c r="M156" s="5">
        <v>1725.168777782309</v>
      </c>
      <c r="N156" s="5">
        <v>1642.5714285714284</v>
      </c>
      <c r="T156">
        <v>155</v>
      </c>
      <c r="U156" s="4">
        <v>1796.5181354757146</v>
      </c>
      <c r="V156" s="4">
        <v>41.583844204329779</v>
      </c>
      <c r="W156" s="5">
        <v>1838.1019796800445</v>
      </c>
      <c r="X156" s="5">
        <v>1754.9342912713848</v>
      </c>
      <c r="AB156">
        <v>155</v>
      </c>
      <c r="AC156" s="4">
        <v>1820.8269320174545</v>
      </c>
      <c r="AD156" s="4">
        <v>45.835164462975001</v>
      </c>
      <c r="AE156" s="5">
        <v>1866.6620964804295</v>
      </c>
      <c r="AF156" s="5">
        <v>1774.9917675544796</v>
      </c>
      <c r="AJ156">
        <v>155</v>
      </c>
      <c r="AK156" s="4">
        <f t="shared" si="16"/>
        <v>1866.6620964804295</v>
      </c>
      <c r="AL156" s="4">
        <f t="shared" si="17"/>
        <v>1754.9342912713848</v>
      </c>
      <c r="AM156" s="4">
        <f t="shared" si="18"/>
        <v>1810.7981938759071</v>
      </c>
      <c r="AN156" s="4">
        <f t="shared" si="19"/>
        <v>55.863902604522309</v>
      </c>
      <c r="AQ156">
        <v>155</v>
      </c>
      <c r="AR156" s="4">
        <v>1810.7981938759071</v>
      </c>
      <c r="AS156" s="4">
        <v>55.863902604522309</v>
      </c>
      <c r="AT156" s="4">
        <f t="shared" si="20"/>
        <v>1866.6620964804295</v>
      </c>
      <c r="AU156" s="4">
        <f t="shared" si="21"/>
        <v>1754.9342912713848</v>
      </c>
      <c r="AW156" s="4">
        <v>1642.5270916177692</v>
      </c>
      <c r="AX156">
        <f t="shared" si="22"/>
        <v>156</v>
      </c>
      <c r="AZ156" s="4">
        <v>1572.113849065493</v>
      </c>
      <c r="BA156">
        <f t="shared" si="23"/>
        <v>156</v>
      </c>
    </row>
    <row r="157" spans="2:53" x14ac:dyDescent="0.35">
      <c r="B157">
        <v>57</v>
      </c>
      <c r="C157" s="4">
        <v>1701.3552628359366</v>
      </c>
      <c r="D157" s="4">
        <v>40.982095686331519</v>
      </c>
      <c r="E157" s="5">
        <v>1742.3373585222682</v>
      </c>
      <c r="F157" s="5">
        <v>1660.373167149605</v>
      </c>
      <c r="J157">
        <v>57</v>
      </c>
      <c r="K157" s="4">
        <v>1715.9350923698055</v>
      </c>
      <c r="L157" s="4">
        <v>45.171896243897493</v>
      </c>
      <c r="M157" s="5">
        <v>1761.1069886137029</v>
      </c>
      <c r="N157" s="5">
        <v>1670.7631961259081</v>
      </c>
      <c r="T157">
        <v>156</v>
      </c>
      <c r="U157" s="4">
        <v>1849.7599445373353</v>
      </c>
      <c r="V157" s="4">
        <v>36.259194328944119</v>
      </c>
      <c r="W157" s="5">
        <v>1886.0191388662795</v>
      </c>
      <c r="X157" s="5">
        <v>1813.5007502083911</v>
      </c>
      <c r="AB157">
        <v>156</v>
      </c>
      <c r="AC157" s="4">
        <v>1879.5119122384895</v>
      </c>
      <c r="AD157" s="4">
        <v>39.966149526625031</v>
      </c>
      <c r="AE157" s="5">
        <v>1919.4780617651145</v>
      </c>
      <c r="AF157" s="5">
        <v>1839.5457627118644</v>
      </c>
      <c r="AJ157">
        <v>156</v>
      </c>
      <c r="AK157" s="4">
        <f t="shared" si="16"/>
        <v>1919.4780617651145</v>
      </c>
      <c r="AL157" s="4">
        <f t="shared" si="17"/>
        <v>1813.5007502083911</v>
      </c>
      <c r="AM157" s="4">
        <f t="shared" si="18"/>
        <v>1866.4894059867529</v>
      </c>
      <c r="AN157" s="4">
        <f t="shared" si="19"/>
        <v>52.98865577836159</v>
      </c>
      <c r="AQ157">
        <v>156</v>
      </c>
      <c r="AR157" s="4">
        <v>1866.4894059867529</v>
      </c>
      <c r="AS157" s="4">
        <v>52.98865577836159</v>
      </c>
      <c r="AT157" s="4">
        <f t="shared" si="20"/>
        <v>1919.4780617651145</v>
      </c>
      <c r="AU157" s="4">
        <f t="shared" si="21"/>
        <v>1813.5007502083913</v>
      </c>
      <c r="AW157" s="4">
        <v>1643.6091707267985</v>
      </c>
      <c r="AX157">
        <f t="shared" si="22"/>
        <v>157</v>
      </c>
      <c r="AZ157" s="4">
        <v>1572.3334599925679</v>
      </c>
      <c r="BA157">
        <f t="shared" si="23"/>
        <v>157</v>
      </c>
    </row>
    <row r="158" spans="2:53" x14ac:dyDescent="0.35">
      <c r="B158">
        <v>58</v>
      </c>
      <c r="C158" s="4">
        <v>1806.1236164919865</v>
      </c>
      <c r="D158" s="4">
        <v>36.864970414402677</v>
      </c>
      <c r="E158" s="5">
        <v>1842.9885869063892</v>
      </c>
      <c r="F158" s="5">
        <v>1769.2586460775838</v>
      </c>
      <c r="J158">
        <v>58</v>
      </c>
      <c r="K158" s="4">
        <v>1831.4144284490844</v>
      </c>
      <c r="L158" s="4">
        <v>40.633857071129555</v>
      </c>
      <c r="M158" s="5">
        <v>1872.048285520214</v>
      </c>
      <c r="N158" s="5">
        <v>1790.7805713779549</v>
      </c>
      <c r="T158">
        <v>157</v>
      </c>
      <c r="U158" s="4">
        <v>1602.7618612617757</v>
      </c>
      <c r="V158" s="4">
        <v>30.648012196282707</v>
      </c>
      <c r="W158" s="5">
        <v>1633.4098734580584</v>
      </c>
      <c r="X158" s="5">
        <v>1572.113849065493</v>
      </c>
      <c r="AB158">
        <v>157</v>
      </c>
      <c r="AC158" s="4">
        <v>1607.2620039965743</v>
      </c>
      <c r="AD158" s="4">
        <v>33.781308735607865</v>
      </c>
      <c r="AE158" s="5">
        <v>1641.0433127321821</v>
      </c>
      <c r="AF158" s="5">
        <v>1573.4806952609665</v>
      </c>
      <c r="AJ158">
        <v>157</v>
      </c>
      <c r="AK158" s="4">
        <f t="shared" si="16"/>
        <v>1641.0433127321821</v>
      </c>
      <c r="AL158" s="4">
        <f t="shared" si="17"/>
        <v>1572.113849065493</v>
      </c>
      <c r="AM158" s="4">
        <f t="shared" si="18"/>
        <v>1606.5785808988376</v>
      </c>
      <c r="AN158" s="4">
        <f t="shared" si="19"/>
        <v>34.464731833344558</v>
      </c>
      <c r="AQ158">
        <v>157</v>
      </c>
      <c r="AR158" s="4">
        <v>1606.5785808988376</v>
      </c>
      <c r="AS158" s="4">
        <v>34.464731833344558</v>
      </c>
      <c r="AT158" s="4">
        <f t="shared" si="20"/>
        <v>1641.0433127321821</v>
      </c>
      <c r="AU158" s="4">
        <f t="shared" si="21"/>
        <v>1572.113849065493</v>
      </c>
      <c r="AW158" s="4">
        <v>1644.2311969073116</v>
      </c>
      <c r="AX158">
        <f t="shared" si="22"/>
        <v>158</v>
      </c>
      <c r="AZ158" s="4">
        <v>1573.9080172228673</v>
      </c>
      <c r="BA158">
        <f t="shared" si="23"/>
        <v>158</v>
      </c>
    </row>
    <row r="159" spans="2:53" x14ac:dyDescent="0.35">
      <c r="B159">
        <v>59</v>
      </c>
      <c r="C159" s="4">
        <v>1688.6623057787203</v>
      </c>
      <c r="D159" s="4">
        <v>44.717130531627845</v>
      </c>
      <c r="E159" s="5">
        <v>1733.3794363103482</v>
      </c>
      <c r="F159" s="5">
        <v>1643.9451752470925</v>
      </c>
      <c r="J159">
        <v>59</v>
      </c>
      <c r="K159" s="4">
        <v>1701.9444720851516</v>
      </c>
      <c r="L159" s="4">
        <v>49.288782012512286</v>
      </c>
      <c r="M159" s="5">
        <v>1751.2332540976638</v>
      </c>
      <c r="N159" s="5">
        <v>1652.6556900726393</v>
      </c>
      <c r="T159">
        <v>158</v>
      </c>
      <c r="U159" s="4">
        <v>1701.9727580441254</v>
      </c>
      <c r="V159" s="4">
        <v>37.726324511001167</v>
      </c>
      <c r="W159" s="5">
        <v>1739.6990825551266</v>
      </c>
      <c r="X159" s="5">
        <v>1664.2464335331242</v>
      </c>
      <c r="AB159">
        <v>158</v>
      </c>
      <c r="AC159" s="4">
        <v>1716.6157171404102</v>
      </c>
      <c r="AD159" s="4">
        <v>41.583271619829134</v>
      </c>
      <c r="AE159" s="5">
        <v>1758.1989887602394</v>
      </c>
      <c r="AF159" s="5">
        <v>1675.0324455205809</v>
      </c>
      <c r="AJ159">
        <v>158</v>
      </c>
      <c r="AK159" s="4">
        <f t="shared" si="16"/>
        <v>1758.1989887602394</v>
      </c>
      <c r="AL159" s="4">
        <f t="shared" si="17"/>
        <v>1664.2464335331242</v>
      </c>
      <c r="AM159" s="4">
        <f t="shared" si="18"/>
        <v>1711.2227111466818</v>
      </c>
      <c r="AN159" s="4">
        <f t="shared" si="19"/>
        <v>46.976277613557613</v>
      </c>
      <c r="AQ159">
        <v>158</v>
      </c>
      <c r="AR159" s="4">
        <v>1711.2227111466818</v>
      </c>
      <c r="AS159" s="4">
        <v>46.976277613557613</v>
      </c>
      <c r="AT159" s="4">
        <f t="shared" si="20"/>
        <v>1758.1989887602394</v>
      </c>
      <c r="AU159" s="4">
        <f t="shared" si="21"/>
        <v>1664.2464335331242</v>
      </c>
      <c r="AW159" s="4">
        <v>1645.8705602047087</v>
      </c>
      <c r="AX159">
        <f t="shared" si="22"/>
        <v>159</v>
      </c>
      <c r="AZ159" s="4">
        <v>1574.648969356665</v>
      </c>
      <c r="BA159">
        <f t="shared" si="23"/>
        <v>159</v>
      </c>
    </row>
    <row r="160" spans="2:53" x14ac:dyDescent="0.35">
      <c r="B160">
        <v>60</v>
      </c>
      <c r="C160" s="4">
        <v>1719.9487296602911</v>
      </c>
      <c r="D160" s="4">
        <v>47.354739266134061</v>
      </c>
      <c r="E160" s="5">
        <v>1767.303468926425</v>
      </c>
      <c r="F160" s="5">
        <v>1672.5939903941571</v>
      </c>
      <c r="J160">
        <v>60</v>
      </c>
      <c r="K160" s="4">
        <v>1736.4294604624608</v>
      </c>
      <c r="L160" s="4">
        <v>52.196046418877216</v>
      </c>
      <c r="M160" s="5">
        <v>1788.625506881338</v>
      </c>
      <c r="N160" s="5">
        <v>1684.2334140435837</v>
      </c>
      <c r="T160">
        <v>159</v>
      </c>
      <c r="U160" s="4">
        <v>1710.6863015374577</v>
      </c>
      <c r="V160" s="4">
        <v>36.75670204553532</v>
      </c>
      <c r="W160" s="5">
        <v>1747.443003582993</v>
      </c>
      <c r="X160" s="5">
        <v>1673.9295994919223</v>
      </c>
      <c r="AB160">
        <v>159</v>
      </c>
      <c r="AC160" s="4">
        <v>1726.2200889033888</v>
      </c>
      <c r="AD160" s="4">
        <v>40.514519896124966</v>
      </c>
      <c r="AE160" s="5">
        <v>1766.7346087995138</v>
      </c>
      <c r="AF160" s="5">
        <v>1685.7055690072639</v>
      </c>
      <c r="AJ160">
        <v>159</v>
      </c>
      <c r="AK160" s="4">
        <f t="shared" si="16"/>
        <v>1766.7346087995138</v>
      </c>
      <c r="AL160" s="4">
        <f t="shared" si="17"/>
        <v>1673.9295994919223</v>
      </c>
      <c r="AM160" s="4">
        <f t="shared" si="18"/>
        <v>1720.3321041457179</v>
      </c>
      <c r="AN160" s="4">
        <f t="shared" si="19"/>
        <v>46.402504653795859</v>
      </c>
      <c r="AQ160">
        <v>159</v>
      </c>
      <c r="AR160" s="4">
        <v>1720.3321041457179</v>
      </c>
      <c r="AS160" s="4">
        <v>46.402504653795859</v>
      </c>
      <c r="AT160" s="4">
        <f t="shared" si="20"/>
        <v>1766.7346087995138</v>
      </c>
      <c r="AU160" s="4">
        <f t="shared" si="21"/>
        <v>1673.9295994919221</v>
      </c>
      <c r="AW160" s="4">
        <v>1646.0972754488507</v>
      </c>
      <c r="AX160">
        <f t="shared" si="22"/>
        <v>160</v>
      </c>
      <c r="AZ160" s="4">
        <v>1575.0039907970754</v>
      </c>
      <c r="BA160">
        <f t="shared" si="23"/>
        <v>160</v>
      </c>
    </row>
    <row r="161" spans="2:53" x14ac:dyDescent="0.35">
      <c r="B161">
        <v>61</v>
      </c>
      <c r="C161" s="4">
        <v>1750.6862689123609</v>
      </c>
      <c r="D161" s="4">
        <v>37.756883765693118</v>
      </c>
      <c r="E161" s="5">
        <v>1788.443152678054</v>
      </c>
      <c r="F161" s="5">
        <v>1712.9293851466678</v>
      </c>
      <c r="J161">
        <v>61</v>
      </c>
      <c r="K161" s="4">
        <v>1770.3094490436768</v>
      </c>
      <c r="L161" s="4">
        <v>41.616955096945588</v>
      </c>
      <c r="M161" s="5">
        <v>1811.9264041406223</v>
      </c>
      <c r="N161" s="5">
        <v>1728.6924939467312</v>
      </c>
      <c r="T161">
        <v>160</v>
      </c>
      <c r="U161" s="4">
        <v>1776.8268993923575</v>
      </c>
      <c r="V161" s="4">
        <v>37.451308391355496</v>
      </c>
      <c r="W161" s="5">
        <v>1814.278207783713</v>
      </c>
      <c r="X161" s="5">
        <v>1739.375591001002</v>
      </c>
      <c r="AB161">
        <v>160</v>
      </c>
      <c r="AC161" s="4">
        <v>1799.1225643326129</v>
      </c>
      <c r="AD161" s="4">
        <v>41.280139254000034</v>
      </c>
      <c r="AE161" s="5">
        <v>1840.4027035866129</v>
      </c>
      <c r="AF161" s="5">
        <v>1757.8424250786129</v>
      </c>
      <c r="AJ161">
        <v>160</v>
      </c>
      <c r="AK161" s="4">
        <f t="shared" si="16"/>
        <v>1840.4027035866129</v>
      </c>
      <c r="AL161" s="4">
        <f t="shared" si="17"/>
        <v>1739.375591001002</v>
      </c>
      <c r="AM161" s="4">
        <f t="shared" si="18"/>
        <v>1789.8891472938076</v>
      </c>
      <c r="AN161" s="4">
        <f t="shared" si="19"/>
        <v>50.513556292805333</v>
      </c>
      <c r="AQ161">
        <v>160</v>
      </c>
      <c r="AR161" s="4">
        <v>1789.8891472938076</v>
      </c>
      <c r="AS161" s="4">
        <v>50.513556292805333</v>
      </c>
      <c r="AT161" s="4">
        <f t="shared" si="20"/>
        <v>1840.4027035866129</v>
      </c>
      <c r="AU161" s="4">
        <f t="shared" si="21"/>
        <v>1739.3755910010022</v>
      </c>
      <c r="AW161" s="4">
        <v>1646.4082885391074</v>
      </c>
      <c r="AX161">
        <f t="shared" si="22"/>
        <v>161</v>
      </c>
      <c r="AZ161" s="4">
        <v>1576.2940755386328</v>
      </c>
      <c r="BA161">
        <f t="shared" si="23"/>
        <v>161</v>
      </c>
    </row>
    <row r="162" spans="2:53" x14ac:dyDescent="0.35">
      <c r="B162">
        <v>62</v>
      </c>
      <c r="C162" s="4">
        <v>1790.480404551201</v>
      </c>
      <c r="D162" s="4">
        <v>37.482848809414165</v>
      </c>
      <c r="E162" s="5">
        <v>1827.9632533606152</v>
      </c>
      <c r="F162" s="5">
        <v>1752.9975557417868</v>
      </c>
      <c r="J162">
        <v>62</v>
      </c>
      <c r="K162" s="4">
        <v>1814.1719342604299</v>
      </c>
      <c r="L162" s="4">
        <v>41.314904203624394</v>
      </c>
      <c r="M162" s="5">
        <v>1855.4868384640542</v>
      </c>
      <c r="N162" s="5">
        <v>1772.8570300568056</v>
      </c>
      <c r="T162">
        <v>161</v>
      </c>
      <c r="U162" s="4">
        <v>1823.9623669507769</v>
      </c>
      <c r="V162" s="4">
        <v>34.36901959238368</v>
      </c>
      <c r="W162" s="5">
        <v>1858.3313865431605</v>
      </c>
      <c r="X162" s="5">
        <v>1789.5933473583932</v>
      </c>
      <c r="AB162">
        <v>161</v>
      </c>
      <c r="AC162" s="4">
        <v>1851.0769218221117</v>
      </c>
      <c r="AD162" s="4">
        <v>37.882732960126162</v>
      </c>
      <c r="AE162" s="5">
        <v>1888.9596547822377</v>
      </c>
      <c r="AF162" s="5">
        <v>1813.1941888619856</v>
      </c>
      <c r="AJ162">
        <v>161</v>
      </c>
      <c r="AK162" s="4">
        <f t="shared" si="16"/>
        <v>1888.9596547822377</v>
      </c>
      <c r="AL162" s="4">
        <f t="shared" si="17"/>
        <v>1789.5933473583932</v>
      </c>
      <c r="AM162" s="4">
        <f t="shared" si="18"/>
        <v>1839.2765010703156</v>
      </c>
      <c r="AN162" s="4">
        <f t="shared" si="19"/>
        <v>49.683153711922159</v>
      </c>
      <c r="AQ162">
        <v>161</v>
      </c>
      <c r="AR162" s="4">
        <v>1839.2765010703156</v>
      </c>
      <c r="AS162" s="4">
        <v>49.683153711922159</v>
      </c>
      <c r="AT162" s="4">
        <f t="shared" si="20"/>
        <v>1888.9596547822377</v>
      </c>
      <c r="AU162" s="4">
        <f t="shared" si="21"/>
        <v>1789.5933473583934</v>
      </c>
      <c r="AW162" s="4">
        <v>1648.2743670806465</v>
      </c>
      <c r="AX162">
        <f t="shared" si="22"/>
        <v>162</v>
      </c>
      <c r="AZ162" s="4">
        <v>1577.0919176824052</v>
      </c>
      <c r="BA162">
        <f t="shared" si="23"/>
        <v>162</v>
      </c>
    </row>
    <row r="163" spans="2:53" x14ac:dyDescent="0.35">
      <c r="B163">
        <v>63</v>
      </c>
      <c r="C163" s="4">
        <v>1618.1306308878104</v>
      </c>
      <c r="D163" s="4">
        <v>34.466522966729201</v>
      </c>
      <c r="E163" s="5">
        <v>1652.5971538545396</v>
      </c>
      <c r="F163" s="5">
        <v>1583.6641079210813</v>
      </c>
      <c r="J163">
        <v>63</v>
      </c>
      <c r="K163" s="4">
        <v>1624.2019982871825</v>
      </c>
      <c r="L163" s="4">
        <v>37.990204582443369</v>
      </c>
      <c r="M163" s="5">
        <v>1662.1922028696258</v>
      </c>
      <c r="N163" s="5">
        <v>1586.2117937047392</v>
      </c>
      <c r="T163">
        <v>162</v>
      </c>
      <c r="U163" s="4">
        <v>1897.8559601973818</v>
      </c>
      <c r="V163" s="4">
        <v>27.391481969302603</v>
      </c>
      <c r="W163" s="5">
        <v>1925.2474421666843</v>
      </c>
      <c r="X163" s="5">
        <v>1870.4644782280793</v>
      </c>
      <c r="AB163">
        <v>162</v>
      </c>
      <c r="AC163" s="4">
        <v>1932.5250193711513</v>
      </c>
      <c r="AD163" s="4">
        <v>30.191847458318321</v>
      </c>
      <c r="AE163" s="5">
        <v>1962.7168668294696</v>
      </c>
      <c r="AF163" s="5">
        <v>1902.333171912833</v>
      </c>
      <c r="AJ163">
        <v>162</v>
      </c>
      <c r="AK163" s="4">
        <f t="shared" si="16"/>
        <v>1962.7168668294696</v>
      </c>
      <c r="AL163" s="4">
        <f t="shared" si="17"/>
        <v>1870.4644782280793</v>
      </c>
      <c r="AM163" s="4">
        <f t="shared" si="18"/>
        <v>1916.5906725287746</v>
      </c>
      <c r="AN163" s="4">
        <f t="shared" si="19"/>
        <v>46.126194300695033</v>
      </c>
      <c r="AQ163">
        <v>162</v>
      </c>
      <c r="AR163" s="4">
        <v>1916.5906725287746</v>
      </c>
      <c r="AS163" s="4">
        <v>46.126194300695033</v>
      </c>
      <c r="AT163" s="4">
        <f t="shared" si="20"/>
        <v>1962.7168668294696</v>
      </c>
      <c r="AU163" s="4">
        <f t="shared" si="21"/>
        <v>1870.4644782280795</v>
      </c>
      <c r="AW163" s="4">
        <v>1649.4390545910492</v>
      </c>
      <c r="AX163">
        <f t="shared" si="22"/>
        <v>163</v>
      </c>
      <c r="AZ163" s="4">
        <v>1577.1294987587976</v>
      </c>
      <c r="BA163">
        <f t="shared" si="23"/>
        <v>163</v>
      </c>
    </row>
    <row r="164" spans="2:53" x14ac:dyDescent="0.35">
      <c r="B164">
        <v>64</v>
      </c>
      <c r="C164" s="4">
        <v>1677.4101708739447</v>
      </c>
      <c r="D164" s="4">
        <v>43.4005864489678</v>
      </c>
      <c r="E164" s="5">
        <v>1720.8107573229124</v>
      </c>
      <c r="F164" s="5">
        <v>1634.009584424977</v>
      </c>
      <c r="J164">
        <v>64</v>
      </c>
      <c r="K164" s="4">
        <v>1689.5419762652421</v>
      </c>
      <c r="L164" s="4">
        <v>47.837641173897907</v>
      </c>
      <c r="M164" s="5">
        <v>1737.37961743914</v>
      </c>
      <c r="N164" s="5">
        <v>1641.7043350913441</v>
      </c>
      <c r="T164">
        <v>163</v>
      </c>
      <c r="U164" s="4">
        <v>1869.0395171485666</v>
      </c>
      <c r="V164" s="4">
        <v>37.240922300791354</v>
      </c>
      <c r="W164" s="5">
        <v>1906.280439449358</v>
      </c>
      <c r="X164" s="5">
        <v>1831.7985948477751</v>
      </c>
      <c r="AB164">
        <v>163</v>
      </c>
      <c r="AC164" s="4">
        <v>1900.7625300762611</v>
      </c>
      <c r="AD164" s="4">
        <v>41.048244361975435</v>
      </c>
      <c r="AE164" s="5">
        <v>1941.8107744382364</v>
      </c>
      <c r="AF164" s="5">
        <v>1859.7142857142858</v>
      </c>
      <c r="AJ164">
        <v>163</v>
      </c>
      <c r="AK164" s="4">
        <f t="shared" si="16"/>
        <v>1941.8107744382364</v>
      </c>
      <c r="AL164" s="4">
        <f t="shared" si="17"/>
        <v>1831.7985948477751</v>
      </c>
      <c r="AM164" s="4">
        <f t="shared" si="18"/>
        <v>1886.8046846430057</v>
      </c>
      <c r="AN164" s="4">
        <f t="shared" si="19"/>
        <v>55.006089795230764</v>
      </c>
      <c r="AQ164">
        <v>163</v>
      </c>
      <c r="AR164" s="4">
        <v>1886.8046846430057</v>
      </c>
      <c r="AS164" s="4">
        <v>55.006089795230764</v>
      </c>
      <c r="AT164" s="4">
        <f t="shared" si="20"/>
        <v>1941.8107744382364</v>
      </c>
      <c r="AU164" s="4">
        <f t="shared" si="21"/>
        <v>1831.7985948477749</v>
      </c>
      <c r="AW164" s="4">
        <v>1651.0734848929551</v>
      </c>
      <c r="AX164">
        <f t="shared" si="22"/>
        <v>164</v>
      </c>
      <c r="AZ164" s="4">
        <v>1578.2893195427682</v>
      </c>
      <c r="BA164">
        <f t="shared" si="23"/>
        <v>164</v>
      </c>
    </row>
    <row r="165" spans="2:53" x14ac:dyDescent="0.35">
      <c r="B165">
        <v>65</v>
      </c>
      <c r="C165" s="4">
        <v>515.21557848374869</v>
      </c>
      <c r="D165" s="4">
        <v>69.030981235829586</v>
      </c>
      <c r="E165" s="5">
        <v>584.24655971957827</v>
      </c>
      <c r="F165" s="5">
        <v>446.1845972479191</v>
      </c>
      <c r="J165">
        <v>65</v>
      </c>
      <c r="K165" s="4">
        <v>408.53053301251975</v>
      </c>
      <c r="L165" s="4">
        <v>76.088356873349312</v>
      </c>
      <c r="M165" s="5">
        <v>484.61888988586907</v>
      </c>
      <c r="N165" s="5">
        <v>332.44217613917044</v>
      </c>
      <c r="T165">
        <v>164</v>
      </c>
      <c r="U165" s="4">
        <v>1832.332857550671</v>
      </c>
      <c r="V165" s="4">
        <v>33.189905143256098</v>
      </c>
      <c r="W165" s="5">
        <v>1865.522762693927</v>
      </c>
      <c r="X165" s="5">
        <v>1799.1429524074149</v>
      </c>
      <c r="AB165">
        <v>164</v>
      </c>
      <c r="AC165" s="4">
        <v>1860.3031687125322</v>
      </c>
      <c r="AD165" s="4">
        <v>36.583071860231854</v>
      </c>
      <c r="AE165" s="5">
        <v>1896.8862405727641</v>
      </c>
      <c r="AF165" s="5">
        <v>1823.7200968523002</v>
      </c>
      <c r="AJ165">
        <v>164</v>
      </c>
      <c r="AK165" s="4">
        <f t="shared" si="16"/>
        <v>1896.8862405727641</v>
      </c>
      <c r="AL165" s="4">
        <f t="shared" si="17"/>
        <v>1799.1429524074149</v>
      </c>
      <c r="AM165" s="4">
        <f t="shared" si="18"/>
        <v>1848.0145964900894</v>
      </c>
      <c r="AN165" s="4">
        <f t="shared" si="19"/>
        <v>48.87164408267472</v>
      </c>
      <c r="AQ165">
        <v>164</v>
      </c>
      <c r="AR165" s="4">
        <v>1848.0145964900894</v>
      </c>
      <c r="AS165" s="4">
        <v>48.87164408267472</v>
      </c>
      <c r="AT165" s="4">
        <f t="shared" si="20"/>
        <v>1896.8862405727641</v>
      </c>
      <c r="AU165" s="4">
        <f t="shared" si="21"/>
        <v>1799.1429524074147</v>
      </c>
      <c r="AW165" s="4">
        <v>1651.54000452834</v>
      </c>
      <c r="AX165">
        <f t="shared" si="22"/>
        <v>165</v>
      </c>
      <c r="AZ165" s="4">
        <v>1578.47494076304</v>
      </c>
      <c r="BA165">
        <f t="shared" si="23"/>
        <v>165</v>
      </c>
    </row>
    <row r="166" spans="2:53" x14ac:dyDescent="0.35">
      <c r="B166">
        <v>66</v>
      </c>
      <c r="C166" s="4">
        <v>865.81563557766822</v>
      </c>
      <c r="D166" s="4">
        <v>71.451407419052657</v>
      </c>
      <c r="E166" s="5">
        <v>937.26704299672087</v>
      </c>
      <c r="F166" s="5">
        <v>794.36422815861556</v>
      </c>
      <c r="J166">
        <v>66</v>
      </c>
      <c r="K166" s="4">
        <v>794.97415276701599</v>
      </c>
      <c r="L166" s="4">
        <v>78.756235091471126</v>
      </c>
      <c r="M166" s="5">
        <v>873.73038785848712</v>
      </c>
      <c r="N166" s="5">
        <v>716.21791767554487</v>
      </c>
      <c r="T166">
        <v>165</v>
      </c>
      <c r="U166" s="4">
        <v>1849.3482810652094</v>
      </c>
      <c r="V166" s="4">
        <v>32.241386292851999</v>
      </c>
      <c r="W166" s="5">
        <v>1881.5896673580614</v>
      </c>
      <c r="X166" s="5">
        <v>1817.1068947723575</v>
      </c>
      <c r="AB166">
        <v>165</v>
      </c>
      <c r="AC166" s="4">
        <v>1879.0581623914195</v>
      </c>
      <c r="AD166" s="4">
        <v>35.537581277618145</v>
      </c>
      <c r="AE166" s="5">
        <v>1914.5957436690376</v>
      </c>
      <c r="AF166" s="5">
        <v>1843.5205811138014</v>
      </c>
      <c r="AJ166">
        <v>165</v>
      </c>
      <c r="AK166" s="4">
        <f t="shared" si="16"/>
        <v>1914.5957436690376</v>
      </c>
      <c r="AL166" s="4">
        <f t="shared" si="17"/>
        <v>1817.1068947723575</v>
      </c>
      <c r="AM166" s="4">
        <f t="shared" si="18"/>
        <v>1865.8513192206974</v>
      </c>
      <c r="AN166" s="4">
        <f t="shared" si="19"/>
        <v>48.744424448340169</v>
      </c>
      <c r="AQ166">
        <v>165</v>
      </c>
      <c r="AR166" s="4">
        <v>1865.8513192206974</v>
      </c>
      <c r="AS166" s="4">
        <v>48.744424448340169</v>
      </c>
      <c r="AT166" s="4">
        <f t="shared" si="20"/>
        <v>1914.5957436690376</v>
      </c>
      <c r="AU166" s="4">
        <f t="shared" si="21"/>
        <v>1817.1068947723572</v>
      </c>
      <c r="AW166" s="4">
        <v>1652.5576654807815</v>
      </c>
      <c r="AX166">
        <f t="shared" si="22"/>
        <v>166</v>
      </c>
      <c r="AZ166" s="4">
        <v>1580.785040633885</v>
      </c>
      <c r="BA166">
        <f t="shared" si="23"/>
        <v>166</v>
      </c>
    </row>
    <row r="167" spans="2:53" x14ac:dyDescent="0.35">
      <c r="B167">
        <v>67</v>
      </c>
      <c r="C167" s="4">
        <v>1494.3571469352801</v>
      </c>
      <c r="D167" s="4">
        <v>35.861294912892788</v>
      </c>
      <c r="E167" s="5">
        <v>1530.2184418481729</v>
      </c>
      <c r="F167" s="5">
        <v>1458.4958520223872</v>
      </c>
      <c r="J167">
        <v>67</v>
      </c>
      <c r="K167" s="4">
        <v>1487.7745442681783</v>
      </c>
      <c r="L167" s="4">
        <v>39.527570902560797</v>
      </c>
      <c r="M167" s="5">
        <v>1527.3021151707389</v>
      </c>
      <c r="N167" s="5">
        <v>1448.2469733656176</v>
      </c>
      <c r="T167">
        <v>166</v>
      </c>
      <c r="U167" s="4">
        <v>1612.230121120672</v>
      </c>
      <c r="V167" s="4">
        <v>30.279602231305716</v>
      </c>
      <c r="W167" s="5">
        <v>1642.5097233519778</v>
      </c>
      <c r="X167" s="5">
        <v>1581.9505188893663</v>
      </c>
      <c r="AB167">
        <v>166</v>
      </c>
      <c r="AC167" s="4">
        <v>1617.6982504791811</v>
      </c>
      <c r="AD167" s="4">
        <v>33.375234413773967</v>
      </c>
      <c r="AE167" s="5">
        <v>1651.0734848929551</v>
      </c>
      <c r="AF167" s="5">
        <v>1584.323016065407</v>
      </c>
      <c r="AJ167">
        <v>166</v>
      </c>
      <c r="AK167" s="4">
        <f t="shared" si="16"/>
        <v>1651.0734848929551</v>
      </c>
      <c r="AL167" s="4">
        <f t="shared" si="17"/>
        <v>1581.9505188893663</v>
      </c>
      <c r="AM167" s="4">
        <f t="shared" si="18"/>
        <v>1616.5120018911607</v>
      </c>
      <c r="AN167" s="4">
        <f t="shared" si="19"/>
        <v>34.561483001794386</v>
      </c>
      <c r="AQ167">
        <v>166</v>
      </c>
      <c r="AR167" s="4">
        <v>1616.5120018911607</v>
      </c>
      <c r="AS167" s="4">
        <v>34.561483001794386</v>
      </c>
      <c r="AT167" s="4">
        <f t="shared" si="20"/>
        <v>1651.0734848929551</v>
      </c>
      <c r="AU167" s="4">
        <f t="shared" si="21"/>
        <v>1581.9505188893663</v>
      </c>
      <c r="AW167" s="4">
        <v>1653.4838363424431</v>
      </c>
      <c r="AX167">
        <f t="shared" si="22"/>
        <v>167</v>
      </c>
      <c r="AZ167" s="4">
        <v>1581.9505188893663</v>
      </c>
      <c r="BA167">
        <f t="shared" si="23"/>
        <v>167</v>
      </c>
    </row>
    <row r="168" spans="2:53" x14ac:dyDescent="0.35">
      <c r="B168">
        <v>68</v>
      </c>
      <c r="C168" s="4">
        <v>1575.0431874719629</v>
      </c>
      <c r="D168" s="4">
        <v>17.875881031756251</v>
      </c>
      <c r="E168" s="5">
        <v>1592.9190685037192</v>
      </c>
      <c r="F168" s="5">
        <v>1557.1673064402066</v>
      </c>
      <c r="J168">
        <v>68</v>
      </c>
      <c r="K168" s="4">
        <v>1576.7095142938706</v>
      </c>
      <c r="L168" s="4">
        <v>19.703419986500819</v>
      </c>
      <c r="M168" s="5">
        <v>1596.4129342803715</v>
      </c>
      <c r="N168" s="5">
        <v>1557.0060943073697</v>
      </c>
      <c r="T168">
        <v>167</v>
      </c>
      <c r="U168" s="4">
        <v>1742.5902206272176</v>
      </c>
      <c r="V168" s="4">
        <v>45.688144653732792</v>
      </c>
      <c r="W168" s="5">
        <v>1788.2783652809503</v>
      </c>
      <c r="X168" s="5">
        <v>1696.9020759734849</v>
      </c>
      <c r="AB168">
        <v>167</v>
      </c>
      <c r="AC168" s="4">
        <v>1761.385702051303</v>
      </c>
      <c r="AD168" s="4">
        <v>50.359067668736344</v>
      </c>
      <c r="AE168" s="5">
        <v>1811.7447697200394</v>
      </c>
      <c r="AF168" s="5">
        <v>1711.0266343825667</v>
      </c>
      <c r="AJ168">
        <v>167</v>
      </c>
      <c r="AK168" s="4">
        <f t="shared" si="16"/>
        <v>1811.7447697200394</v>
      </c>
      <c r="AL168" s="4">
        <f t="shared" si="17"/>
        <v>1696.9020759734849</v>
      </c>
      <c r="AM168" s="4">
        <f t="shared" si="18"/>
        <v>1754.3234228467622</v>
      </c>
      <c r="AN168" s="4">
        <f t="shared" si="19"/>
        <v>57.421346873277116</v>
      </c>
      <c r="AQ168">
        <v>167</v>
      </c>
      <c r="AR168" s="4">
        <v>1754.3234228467622</v>
      </c>
      <c r="AS168" s="4">
        <v>57.421346873277116</v>
      </c>
      <c r="AT168" s="4">
        <f t="shared" si="20"/>
        <v>1811.7447697200394</v>
      </c>
      <c r="AU168" s="4">
        <f t="shared" si="21"/>
        <v>1696.9020759734851</v>
      </c>
      <c r="AW168" s="4">
        <v>1654.4946288857768</v>
      </c>
      <c r="AX168">
        <f t="shared" si="22"/>
        <v>168</v>
      </c>
      <c r="AZ168" s="4">
        <v>1582.4054358686415</v>
      </c>
      <c r="BA168">
        <f t="shared" si="23"/>
        <v>168</v>
      </c>
    </row>
    <row r="169" spans="2:53" x14ac:dyDescent="0.35">
      <c r="B169">
        <v>69</v>
      </c>
      <c r="C169" s="4">
        <v>1584.7858896456098</v>
      </c>
      <c r="D169" s="4">
        <v>16.457072559523908</v>
      </c>
      <c r="E169" s="5">
        <v>1601.2429622051336</v>
      </c>
      <c r="F169" s="5">
        <v>1568.328817086086</v>
      </c>
      <c r="J169">
        <v>69</v>
      </c>
      <c r="K169" s="4">
        <v>1587.4482606745239</v>
      </c>
      <c r="L169" s="4">
        <v>18.13955976841487</v>
      </c>
      <c r="M169" s="5">
        <v>1605.5878204429387</v>
      </c>
      <c r="N169" s="5">
        <v>1569.3087009061092</v>
      </c>
      <c r="T169">
        <v>168</v>
      </c>
      <c r="U169" s="4">
        <v>-385.64131968516767</v>
      </c>
      <c r="V169" s="4">
        <v>51.01466453501962</v>
      </c>
      <c r="W169" s="5">
        <v>-334.62665515014805</v>
      </c>
      <c r="X169" s="5">
        <v>-436.65598422018729</v>
      </c>
      <c r="AB169">
        <v>168</v>
      </c>
      <c r="AC169" s="4">
        <v>-584.42538232535389</v>
      </c>
      <c r="AD169" s="4">
        <v>56.230143790859074</v>
      </c>
      <c r="AE169" s="5">
        <v>-528.19523853449482</v>
      </c>
      <c r="AF169" s="5">
        <v>-640.65552611621297</v>
      </c>
      <c r="AJ169">
        <v>168</v>
      </c>
      <c r="AK169" s="4">
        <f t="shared" si="16"/>
        <v>-334.62665515014805</v>
      </c>
      <c r="AL169" s="4">
        <f t="shared" si="17"/>
        <v>-640.65552611621297</v>
      </c>
      <c r="AM169" s="4">
        <f t="shared" si="18"/>
        <v>-487.64109063318051</v>
      </c>
      <c r="AN169" s="4">
        <f t="shared" si="19"/>
        <v>153.01443548303246</v>
      </c>
      <c r="AQ169">
        <v>168</v>
      </c>
      <c r="AR169" s="4">
        <v>-487.64109063318051</v>
      </c>
      <c r="AS169" s="4">
        <v>153.01443548303246</v>
      </c>
      <c r="AT169" s="4">
        <f t="shared" si="20"/>
        <v>-334.62665515014805</v>
      </c>
      <c r="AU169" s="4">
        <f t="shared" si="21"/>
        <v>-640.65552611621297</v>
      </c>
      <c r="AW169" s="4">
        <v>1654.572382158341</v>
      </c>
      <c r="AX169">
        <f t="shared" si="22"/>
        <v>169</v>
      </c>
      <c r="AZ169" s="4">
        <v>1583.5214772704539</v>
      </c>
      <c r="BA169">
        <f t="shared" si="23"/>
        <v>169</v>
      </c>
    </row>
    <row r="170" spans="2:53" x14ac:dyDescent="0.35">
      <c r="B170">
        <v>70</v>
      </c>
      <c r="C170" s="4">
        <v>1588.8339137881817</v>
      </c>
      <c r="D170" s="4">
        <v>16.50045379561368</v>
      </c>
      <c r="E170" s="5">
        <v>1605.3343675837955</v>
      </c>
      <c r="F170" s="5">
        <v>1572.3334599925679</v>
      </c>
      <c r="J170">
        <v>70</v>
      </c>
      <c r="K170" s="4">
        <v>1591.9101341707108</v>
      </c>
      <c r="L170" s="4">
        <v>18.187376080947502</v>
      </c>
      <c r="M170" s="5">
        <v>1610.0975102516582</v>
      </c>
      <c r="N170" s="5">
        <v>1573.7227580897634</v>
      </c>
      <c r="T170">
        <v>169</v>
      </c>
      <c r="U170" s="4">
        <v>-321.21598629745949</v>
      </c>
      <c r="V170" s="4">
        <v>56.143222584556042</v>
      </c>
      <c r="W170" s="5">
        <v>-265.07276371290345</v>
      </c>
      <c r="X170" s="5">
        <v>-377.35920888201554</v>
      </c>
      <c r="AB170">
        <v>169</v>
      </c>
      <c r="AC170" s="4">
        <v>-513.41353125892101</v>
      </c>
      <c r="AD170" s="4">
        <v>61.883019472658816</v>
      </c>
      <c r="AE170" s="5">
        <v>-451.5305117862622</v>
      </c>
      <c r="AF170" s="5">
        <v>-575.29655073157983</v>
      </c>
      <c r="AJ170">
        <v>169</v>
      </c>
      <c r="AK170" s="4">
        <f t="shared" si="16"/>
        <v>-265.07276371290345</v>
      </c>
      <c r="AL170" s="4">
        <f t="shared" si="17"/>
        <v>-575.29655073157983</v>
      </c>
      <c r="AM170" s="4">
        <f t="shared" si="18"/>
        <v>-420.18465722224164</v>
      </c>
      <c r="AN170" s="4">
        <f t="shared" si="19"/>
        <v>155.11189350933819</v>
      </c>
      <c r="AQ170">
        <v>169</v>
      </c>
      <c r="AR170" s="4">
        <v>-420.18465722224164</v>
      </c>
      <c r="AS170" s="4">
        <v>155.11189350933819</v>
      </c>
      <c r="AT170" s="4">
        <f t="shared" si="20"/>
        <v>-265.07276371290345</v>
      </c>
      <c r="AU170" s="4">
        <f t="shared" si="21"/>
        <v>-575.29655073157983</v>
      </c>
      <c r="AW170" s="4">
        <v>1657.060486880393</v>
      </c>
      <c r="AX170">
        <f t="shared" si="22"/>
        <v>170</v>
      </c>
      <c r="AZ170" s="4">
        <v>1583.6641079210813</v>
      </c>
      <c r="BA170">
        <f t="shared" si="23"/>
        <v>170</v>
      </c>
    </row>
    <row r="171" spans="2:53" x14ac:dyDescent="0.35">
      <c r="B171">
        <v>71</v>
      </c>
      <c r="C171" s="4">
        <v>1594.5285918192569</v>
      </c>
      <c r="D171" s="4">
        <v>17.43667413685165</v>
      </c>
      <c r="E171" s="5">
        <v>1611.9652659561086</v>
      </c>
      <c r="F171" s="5">
        <v>1577.0919176824052</v>
      </c>
      <c r="J171">
        <v>71</v>
      </c>
      <c r="K171" s="4">
        <v>1598.1870070551772</v>
      </c>
      <c r="L171" s="4">
        <v>19.219310817509438</v>
      </c>
      <c r="M171" s="5">
        <v>1617.4063178726867</v>
      </c>
      <c r="N171" s="5">
        <v>1578.9676962376677</v>
      </c>
      <c r="T171">
        <v>170</v>
      </c>
      <c r="U171" s="4">
        <v>1209.7604665388849</v>
      </c>
      <c r="V171" s="4">
        <v>75.216601179459758</v>
      </c>
      <c r="W171" s="5">
        <v>1284.9770677183446</v>
      </c>
      <c r="X171" s="5">
        <v>1134.5438653594251</v>
      </c>
      <c r="AB171">
        <v>170</v>
      </c>
      <c r="AC171" s="4">
        <v>1174.0821499938829</v>
      </c>
      <c r="AD171" s="4">
        <v>82.906363068943278</v>
      </c>
      <c r="AE171" s="5">
        <v>1256.9885130628263</v>
      </c>
      <c r="AF171" s="5">
        <v>1091.1757869249395</v>
      </c>
      <c r="AJ171">
        <v>170</v>
      </c>
      <c r="AK171" s="4">
        <f t="shared" si="16"/>
        <v>1284.9770677183446</v>
      </c>
      <c r="AL171" s="4">
        <f t="shared" si="17"/>
        <v>1091.1757869249395</v>
      </c>
      <c r="AM171" s="4">
        <f t="shared" si="18"/>
        <v>1188.0764273216421</v>
      </c>
      <c r="AN171" s="4">
        <f t="shared" si="19"/>
        <v>96.900640396702556</v>
      </c>
      <c r="AQ171">
        <v>170</v>
      </c>
      <c r="AR171" s="4">
        <v>1188.0764273216421</v>
      </c>
      <c r="AS171" s="4">
        <v>96.900640396702556</v>
      </c>
      <c r="AT171" s="4">
        <f t="shared" si="20"/>
        <v>1284.9770677183446</v>
      </c>
      <c r="AU171" s="4">
        <f t="shared" si="21"/>
        <v>1091.1757869249395</v>
      </c>
      <c r="AW171" s="4">
        <v>1657.2150418285537</v>
      </c>
      <c r="AX171">
        <f t="shared" si="22"/>
        <v>171</v>
      </c>
      <c r="AZ171" s="4">
        <v>1584.7343262776824</v>
      </c>
      <c r="BA171">
        <f t="shared" si="23"/>
        <v>171</v>
      </c>
    </row>
    <row r="172" spans="2:53" x14ac:dyDescent="0.35">
      <c r="B172">
        <v>72</v>
      </c>
      <c r="C172" s="4">
        <v>1605.7121161453447</v>
      </c>
      <c r="D172" s="4">
        <v>19.373863611298873</v>
      </c>
      <c r="E172" s="5">
        <v>1625.0859797566436</v>
      </c>
      <c r="F172" s="5">
        <v>1586.3382525340458</v>
      </c>
      <c r="J172">
        <v>72</v>
      </c>
      <c r="K172" s="4">
        <v>1610.5138779005749</v>
      </c>
      <c r="L172" s="4">
        <v>21.354548669039843</v>
      </c>
      <c r="M172" s="5">
        <v>1631.8684265696147</v>
      </c>
      <c r="N172" s="5">
        <v>1589.1593292315351</v>
      </c>
      <c r="T172">
        <v>171</v>
      </c>
      <c r="U172" s="4">
        <v>1540.7378981281349</v>
      </c>
      <c r="V172" s="4">
        <v>59.069228259520742</v>
      </c>
      <c r="W172" s="5">
        <v>1599.8071263876557</v>
      </c>
      <c r="X172" s="5">
        <v>1481.6686698686142</v>
      </c>
      <c r="AB172">
        <v>171</v>
      </c>
      <c r="AC172" s="4">
        <v>1538.8970270380491</v>
      </c>
      <c r="AD172" s="4">
        <v>65.108165052576851</v>
      </c>
      <c r="AE172" s="5">
        <v>1604.005192090626</v>
      </c>
      <c r="AF172" s="5">
        <v>1473.7888619854723</v>
      </c>
      <c r="AJ172">
        <v>171</v>
      </c>
      <c r="AK172" s="4">
        <f t="shared" si="16"/>
        <v>1604.005192090626</v>
      </c>
      <c r="AL172" s="4">
        <f t="shared" si="17"/>
        <v>1473.7888619854723</v>
      </c>
      <c r="AM172" s="4">
        <f t="shared" si="18"/>
        <v>1538.8970270380491</v>
      </c>
      <c r="AN172" s="4">
        <f t="shared" si="19"/>
        <v>65.108165052576851</v>
      </c>
      <c r="AQ172">
        <v>171</v>
      </c>
      <c r="AR172" s="4">
        <v>1538.8970270380491</v>
      </c>
      <c r="AS172" s="4">
        <v>65.108165052576851</v>
      </c>
      <c r="AT172" s="4">
        <f t="shared" si="20"/>
        <v>1604.005192090626</v>
      </c>
      <c r="AU172" s="4">
        <f t="shared" si="21"/>
        <v>1473.7888619854723</v>
      </c>
      <c r="AW172" s="4">
        <v>1657.2159934255214</v>
      </c>
      <c r="AX172">
        <f t="shared" si="22"/>
        <v>172</v>
      </c>
      <c r="AZ172" s="4">
        <v>1585.5790576747509</v>
      </c>
      <c r="BA172">
        <f t="shared" si="23"/>
        <v>172</v>
      </c>
    </row>
    <row r="173" spans="2:53" x14ac:dyDescent="0.35">
      <c r="B173">
        <v>73</v>
      </c>
      <c r="C173" s="4">
        <v>1614.837323110803</v>
      </c>
      <c r="D173" s="4">
        <v>23.157746030238059</v>
      </c>
      <c r="E173" s="5">
        <v>1637.9950691410411</v>
      </c>
      <c r="F173" s="5">
        <v>1591.679577080565</v>
      </c>
      <c r="J173">
        <v>73</v>
      </c>
      <c r="K173" s="4">
        <v>1620.5719995106235</v>
      </c>
      <c r="L173" s="4">
        <v>25.525275938227196</v>
      </c>
      <c r="M173" s="5">
        <v>1646.0972754488507</v>
      </c>
      <c r="N173" s="5">
        <v>1595.0467235723963</v>
      </c>
      <c r="T173">
        <v>172</v>
      </c>
      <c r="U173" s="4">
        <v>1555.695004282044</v>
      </c>
      <c r="V173" s="4">
        <v>58.466488424464444</v>
      </c>
      <c r="W173" s="5">
        <v>1614.1614927065084</v>
      </c>
      <c r="X173" s="5">
        <v>1497.2285158575796</v>
      </c>
      <c r="AB173">
        <v>172</v>
      </c>
      <c r="AC173" s="4">
        <v>1555.3832714815871</v>
      </c>
      <c r="AD173" s="4">
        <v>64.44380416923849</v>
      </c>
      <c r="AE173" s="5">
        <v>1619.8270756508257</v>
      </c>
      <c r="AF173" s="5">
        <v>1490.9394673123486</v>
      </c>
      <c r="AJ173">
        <v>172</v>
      </c>
      <c r="AK173" s="4">
        <f t="shared" si="16"/>
        <v>1619.8270756508257</v>
      </c>
      <c r="AL173" s="4">
        <f t="shared" si="17"/>
        <v>1490.9394673123486</v>
      </c>
      <c r="AM173" s="4">
        <f t="shared" si="18"/>
        <v>1555.3832714815871</v>
      </c>
      <c r="AN173" s="4">
        <f t="shared" si="19"/>
        <v>64.443804169238547</v>
      </c>
      <c r="AQ173">
        <v>172</v>
      </c>
      <c r="AR173" s="4">
        <v>1555.3832714815871</v>
      </c>
      <c r="AS173" s="4">
        <v>64.443804169238547</v>
      </c>
      <c r="AT173" s="4">
        <f t="shared" si="20"/>
        <v>1619.8270756508257</v>
      </c>
      <c r="AU173" s="4">
        <f t="shared" si="21"/>
        <v>1490.9394673123486</v>
      </c>
      <c r="AW173" s="4">
        <v>1658.3822925139834</v>
      </c>
      <c r="AX173">
        <f t="shared" si="22"/>
        <v>173</v>
      </c>
      <c r="AZ173" s="4">
        <v>1586.3382525340458</v>
      </c>
      <c r="BA173">
        <f t="shared" si="23"/>
        <v>173</v>
      </c>
    </row>
    <row r="174" spans="2:53" x14ac:dyDescent="0.35">
      <c r="B174">
        <v>74</v>
      </c>
      <c r="C174" s="4">
        <v>1620.7378328779414</v>
      </c>
      <c r="D174" s="4">
        <v>27.344666765661543</v>
      </c>
      <c r="E174" s="5">
        <v>1648.0824996436029</v>
      </c>
      <c r="F174" s="5">
        <v>1593.3931661122799</v>
      </c>
      <c r="J174">
        <v>74</v>
      </c>
      <c r="K174" s="4">
        <v>1627.075747318625</v>
      </c>
      <c r="L174" s="4">
        <v>30.140246106896541</v>
      </c>
      <c r="M174" s="5">
        <v>1657.2159934255214</v>
      </c>
      <c r="N174" s="5">
        <v>1596.9355012117285</v>
      </c>
      <c r="T174">
        <v>173</v>
      </c>
      <c r="U174" s="4">
        <v>1584.8545002242977</v>
      </c>
      <c r="V174" s="4">
        <v>56.172390114346399</v>
      </c>
      <c r="W174" s="5">
        <v>1641.0268903386441</v>
      </c>
      <c r="X174" s="5">
        <v>1528.6821101099513</v>
      </c>
      <c r="AB174">
        <v>173</v>
      </c>
      <c r="AC174" s="4">
        <v>1587.5238856490355</v>
      </c>
      <c r="AD174" s="4">
        <v>61.915168942013679</v>
      </c>
      <c r="AE174" s="5">
        <v>1649.4390545910492</v>
      </c>
      <c r="AF174" s="5">
        <v>1525.6087167070218</v>
      </c>
      <c r="AJ174">
        <v>173</v>
      </c>
      <c r="AK174" s="4">
        <f t="shared" si="16"/>
        <v>1649.4390545910492</v>
      </c>
      <c r="AL174" s="4">
        <f t="shared" si="17"/>
        <v>1525.6087167070218</v>
      </c>
      <c r="AM174" s="4">
        <f t="shared" si="18"/>
        <v>1587.5238856490355</v>
      </c>
      <c r="AN174" s="4">
        <f t="shared" si="19"/>
        <v>61.915168942013679</v>
      </c>
      <c r="AQ174">
        <v>173</v>
      </c>
      <c r="AR174" s="4">
        <v>1587.5238856490355</v>
      </c>
      <c r="AS174" s="4">
        <v>61.915168942013679</v>
      </c>
      <c r="AT174" s="4">
        <f t="shared" si="20"/>
        <v>1649.4390545910492</v>
      </c>
      <c r="AU174" s="4">
        <f t="shared" si="21"/>
        <v>1525.6087167070218</v>
      </c>
      <c r="AW174" s="4">
        <v>1660.8703972360354</v>
      </c>
      <c r="AX174">
        <f t="shared" si="22"/>
        <v>174</v>
      </c>
      <c r="AZ174" s="4">
        <v>1587.010969796356</v>
      </c>
      <c r="BA174">
        <f t="shared" si="23"/>
        <v>174</v>
      </c>
    </row>
    <row r="175" spans="2:53" x14ac:dyDescent="0.35">
      <c r="B175">
        <v>75</v>
      </c>
      <c r="C175" s="4">
        <v>1913.0875086660415</v>
      </c>
      <c r="D175" s="4">
        <v>23.227445757056536</v>
      </c>
      <c r="E175" s="5">
        <v>1936.314954423098</v>
      </c>
      <c r="F175" s="5">
        <v>1889.8600629089849</v>
      </c>
      <c r="J175">
        <v>75</v>
      </c>
      <c r="K175" s="4">
        <v>1949.3137637127361</v>
      </c>
      <c r="L175" s="4">
        <v>25.602101409822659</v>
      </c>
      <c r="M175" s="5">
        <v>1974.9158651225587</v>
      </c>
      <c r="N175" s="5">
        <v>1923.7116623029135</v>
      </c>
      <c r="T175">
        <v>174</v>
      </c>
      <c r="U175" s="4">
        <v>1566.6040862933812</v>
      </c>
      <c r="V175" s="4">
        <v>60.694111300327506</v>
      </c>
      <c r="W175" s="5">
        <v>1627.2981975937087</v>
      </c>
      <c r="X175" s="5">
        <v>1505.9099749930538</v>
      </c>
      <c r="AB175">
        <v>174</v>
      </c>
      <c r="AC175" s="4">
        <v>1567.4076424289385</v>
      </c>
      <c r="AD175" s="4">
        <v>66.899167852667233</v>
      </c>
      <c r="AE175" s="5">
        <v>1634.3068102816057</v>
      </c>
      <c r="AF175" s="5">
        <v>1500.5084745762713</v>
      </c>
      <c r="AJ175">
        <v>174</v>
      </c>
      <c r="AK175" s="4">
        <f t="shared" si="16"/>
        <v>1634.3068102816057</v>
      </c>
      <c r="AL175" s="4">
        <f t="shared" si="17"/>
        <v>1500.5084745762713</v>
      </c>
      <c r="AM175" s="4">
        <f t="shared" si="18"/>
        <v>1567.4076424289385</v>
      </c>
      <c r="AN175" s="4">
        <f t="shared" si="19"/>
        <v>66.899167852667233</v>
      </c>
      <c r="AQ175">
        <v>174</v>
      </c>
      <c r="AR175" s="4">
        <v>1567.4076424289385</v>
      </c>
      <c r="AS175" s="4">
        <v>66.899167852667233</v>
      </c>
      <c r="AT175" s="4">
        <f t="shared" si="20"/>
        <v>1634.3068102816057</v>
      </c>
      <c r="AU175" s="4">
        <f t="shared" si="21"/>
        <v>1500.5084745762713</v>
      </c>
      <c r="AW175" s="4">
        <v>1662.1922028696258</v>
      </c>
      <c r="AX175">
        <f t="shared" si="22"/>
        <v>175</v>
      </c>
      <c r="AZ175" s="4">
        <v>1587.6247309467692</v>
      </c>
      <c r="BA175">
        <f t="shared" si="23"/>
        <v>175</v>
      </c>
    </row>
    <row r="176" spans="2:53" x14ac:dyDescent="0.35">
      <c r="B176">
        <v>76</v>
      </c>
      <c r="C176" s="4">
        <v>1623.2764242893845</v>
      </c>
      <c r="D176" s="4">
        <v>25.864197434906544</v>
      </c>
      <c r="E176" s="5">
        <v>1649.1406217242911</v>
      </c>
      <c r="F176" s="5">
        <v>1597.4122268544779</v>
      </c>
      <c r="J176">
        <v>76</v>
      </c>
      <c r="K176" s="4">
        <v>1629.8738713755556</v>
      </c>
      <c r="L176" s="4">
        <v>28.508421138427764</v>
      </c>
      <c r="M176" s="5">
        <v>1658.3822925139834</v>
      </c>
      <c r="N176" s="5">
        <v>1601.3654502371278</v>
      </c>
      <c r="T176">
        <v>175</v>
      </c>
      <c r="U176" s="4">
        <v>1583.002014599731</v>
      </c>
      <c r="V176" s="4">
        <v>54.787367673997494</v>
      </c>
      <c r="W176" s="5">
        <v>1637.7893822737285</v>
      </c>
      <c r="X176" s="5">
        <v>1528.2146469257334</v>
      </c>
      <c r="AB176">
        <v>175</v>
      </c>
      <c r="AC176" s="4">
        <v>1585.4820113372211</v>
      </c>
      <c r="AD176" s="4">
        <v>60.388548867487486</v>
      </c>
      <c r="AE176" s="5">
        <v>1645.8705602047087</v>
      </c>
      <c r="AF176" s="5">
        <v>1525.0934624697336</v>
      </c>
      <c r="AJ176">
        <v>175</v>
      </c>
      <c r="AK176" s="4">
        <f t="shared" si="16"/>
        <v>1645.8705602047087</v>
      </c>
      <c r="AL176" s="4">
        <f t="shared" si="17"/>
        <v>1525.0934624697336</v>
      </c>
      <c r="AM176" s="4">
        <f t="shared" si="18"/>
        <v>1585.4820113372211</v>
      </c>
      <c r="AN176" s="4">
        <f t="shared" si="19"/>
        <v>60.388548867487543</v>
      </c>
      <c r="AQ176">
        <v>175</v>
      </c>
      <c r="AR176" s="4">
        <v>1585.4820113372211</v>
      </c>
      <c r="AS176" s="4">
        <v>60.388548867487543</v>
      </c>
      <c r="AT176" s="4">
        <f t="shared" si="20"/>
        <v>1645.8705602047087</v>
      </c>
      <c r="AU176" s="4">
        <f t="shared" si="21"/>
        <v>1525.0934624697336</v>
      </c>
      <c r="AW176" s="4">
        <v>1668.2569581296279</v>
      </c>
      <c r="AX176">
        <f t="shared" si="22"/>
        <v>176</v>
      </c>
      <c r="AZ176" s="4">
        <v>1589.5535432438337</v>
      </c>
      <c r="BA176">
        <f t="shared" si="23"/>
        <v>176</v>
      </c>
    </row>
    <row r="177" spans="2:53" x14ac:dyDescent="0.35">
      <c r="B177">
        <v>77</v>
      </c>
      <c r="C177" s="4">
        <v>1608.7995921862894</v>
      </c>
      <c r="D177" s="4">
        <v>21.78862238993355</v>
      </c>
      <c r="E177" s="5">
        <v>1630.588214576223</v>
      </c>
      <c r="F177" s="5">
        <v>1587.0109697963558</v>
      </c>
      <c r="J177">
        <v>77</v>
      </c>
      <c r="K177" s="4">
        <v>1613.9170017535989</v>
      </c>
      <c r="L177" s="4">
        <v>24.016180076018088</v>
      </c>
      <c r="M177" s="5">
        <v>1637.9331818296171</v>
      </c>
      <c r="N177" s="5">
        <v>1589.9008216775808</v>
      </c>
      <c r="T177">
        <v>176</v>
      </c>
      <c r="U177" s="4">
        <v>1841.046401044003</v>
      </c>
      <c r="V177" s="4">
        <v>39.365791350834357</v>
      </c>
      <c r="W177" s="5">
        <v>1880.4121923948373</v>
      </c>
      <c r="X177" s="5">
        <v>1801.6806096931687</v>
      </c>
      <c r="AB177">
        <v>176</v>
      </c>
      <c r="AC177" s="4">
        <v>1869.9075404755108</v>
      </c>
      <c r="AD177" s="4">
        <v>43.390349192217798</v>
      </c>
      <c r="AE177" s="5">
        <v>1913.2978896677287</v>
      </c>
      <c r="AF177" s="5">
        <v>1826.517191283293</v>
      </c>
      <c r="AJ177">
        <v>176</v>
      </c>
      <c r="AK177" s="4">
        <f t="shared" si="16"/>
        <v>1913.2978896677287</v>
      </c>
      <c r="AL177" s="4">
        <f t="shared" si="17"/>
        <v>1801.6806096931687</v>
      </c>
      <c r="AM177" s="4">
        <f t="shared" si="18"/>
        <v>1857.4892496804487</v>
      </c>
      <c r="AN177" s="4">
        <f t="shared" si="19"/>
        <v>55.808639987280003</v>
      </c>
      <c r="AQ177">
        <v>176</v>
      </c>
      <c r="AR177" s="4">
        <v>1857.4892496804487</v>
      </c>
      <c r="AS177" s="4">
        <v>55.808639987280003</v>
      </c>
      <c r="AT177" s="4">
        <f t="shared" si="20"/>
        <v>1913.2978896677287</v>
      </c>
      <c r="AU177" s="4">
        <f t="shared" si="21"/>
        <v>1801.6806096931687</v>
      </c>
      <c r="AW177" s="4">
        <v>1668.8012310375768</v>
      </c>
      <c r="AX177">
        <f t="shared" si="22"/>
        <v>177</v>
      </c>
      <c r="AZ177" s="4">
        <v>1589.6578114851782</v>
      </c>
      <c r="BA177">
        <f t="shared" si="23"/>
        <v>177</v>
      </c>
    </row>
    <row r="178" spans="2:53" x14ac:dyDescent="0.35">
      <c r="B178">
        <v>78</v>
      </c>
      <c r="C178" s="4">
        <v>1617.4445251009338</v>
      </c>
      <c r="D178" s="4">
        <v>25.488447083319215</v>
      </c>
      <c r="E178" s="5">
        <v>1642.932972184253</v>
      </c>
      <c r="F178" s="5">
        <v>1591.9560780176146</v>
      </c>
      <c r="J178">
        <v>78</v>
      </c>
      <c r="K178" s="4">
        <v>1623.445748542066</v>
      </c>
      <c r="L178" s="4">
        <v>28.094255986273879</v>
      </c>
      <c r="M178" s="5">
        <v>1651.54000452834</v>
      </c>
      <c r="N178" s="5">
        <v>1595.351492555792</v>
      </c>
      <c r="T178">
        <v>177</v>
      </c>
      <c r="U178" s="4">
        <v>1556.5183312262959</v>
      </c>
      <c r="V178" s="4">
        <v>76.118490000558552</v>
      </c>
      <c r="W178" s="5">
        <v>1632.6368212268544</v>
      </c>
      <c r="X178" s="5">
        <v>1480.3998412257374</v>
      </c>
      <c r="AB178">
        <v>177</v>
      </c>
      <c r="AC178" s="4">
        <v>1556.2907711757268</v>
      </c>
      <c r="AD178" s="4">
        <v>83.900456405751072</v>
      </c>
      <c r="AE178" s="5">
        <v>1640.191227581478</v>
      </c>
      <c r="AF178" s="5">
        <v>1472.3903147699757</v>
      </c>
      <c r="AJ178">
        <v>177</v>
      </c>
      <c r="AK178" s="4">
        <f t="shared" si="16"/>
        <v>1640.191227581478</v>
      </c>
      <c r="AL178" s="4">
        <f t="shared" si="17"/>
        <v>1472.3903147699757</v>
      </c>
      <c r="AM178" s="4">
        <f t="shared" si="18"/>
        <v>1556.2907711757268</v>
      </c>
      <c r="AN178" s="4">
        <f t="shared" si="19"/>
        <v>83.900456405751129</v>
      </c>
      <c r="AQ178">
        <v>177</v>
      </c>
      <c r="AR178" s="4">
        <v>1556.2907711757268</v>
      </c>
      <c r="AS178" s="4">
        <v>83.900456405751129</v>
      </c>
      <c r="AT178" s="4">
        <f t="shared" si="20"/>
        <v>1640.191227581478</v>
      </c>
      <c r="AU178" s="4">
        <f t="shared" si="21"/>
        <v>1472.3903147699757</v>
      </c>
      <c r="AW178" s="4">
        <v>1670.7900134530551</v>
      </c>
      <c r="AX178">
        <f t="shared" si="22"/>
        <v>178</v>
      </c>
      <c r="AZ178" s="4">
        <v>1590.7898259088652</v>
      </c>
      <c r="BA178">
        <f t="shared" si="23"/>
        <v>178</v>
      </c>
    </row>
    <row r="179" spans="2:53" x14ac:dyDescent="0.35">
      <c r="B179">
        <v>79</v>
      </c>
      <c r="C179" s="4">
        <v>1623.5508666041353</v>
      </c>
      <c r="D179" s="4">
        <v>27.84708222562432</v>
      </c>
      <c r="E179" s="5">
        <v>1651.3979488297596</v>
      </c>
      <c r="F179" s="5">
        <v>1595.703784378511</v>
      </c>
      <c r="J179">
        <v>79</v>
      </c>
      <c r="K179" s="4">
        <v>1630.1763712736022</v>
      </c>
      <c r="L179" s="4">
        <v>30.694025962433329</v>
      </c>
      <c r="M179" s="5">
        <v>1660.8703972360354</v>
      </c>
      <c r="N179" s="5">
        <v>1599.482345311169</v>
      </c>
      <c r="T179">
        <v>178</v>
      </c>
      <c r="U179" s="4">
        <v>815.31824966355362</v>
      </c>
      <c r="V179" s="4">
        <v>70.140395691963022</v>
      </c>
      <c r="W179" s="5">
        <v>885.45864535551664</v>
      </c>
      <c r="X179" s="5">
        <v>745.17785397159059</v>
      </c>
      <c r="AB179">
        <v>178</v>
      </c>
      <c r="AC179" s="4">
        <v>739.31417152644667</v>
      </c>
      <c r="AD179" s="4">
        <v>77.311192208259854</v>
      </c>
      <c r="AE179" s="5">
        <v>816.62536373470653</v>
      </c>
      <c r="AF179" s="5">
        <v>662.00297931818682</v>
      </c>
      <c r="AJ179">
        <v>178</v>
      </c>
      <c r="AK179" s="4">
        <f t="shared" si="16"/>
        <v>885.45864535551664</v>
      </c>
      <c r="AL179" s="4">
        <f t="shared" si="17"/>
        <v>662.00297931818682</v>
      </c>
      <c r="AM179" s="4">
        <f t="shared" si="18"/>
        <v>773.73081233685173</v>
      </c>
      <c r="AN179" s="4">
        <f t="shared" si="19"/>
        <v>111.72783301866491</v>
      </c>
      <c r="AQ179">
        <v>178</v>
      </c>
      <c r="AR179" s="4">
        <v>773.73081233685173</v>
      </c>
      <c r="AS179" s="4">
        <v>111.72783301866491</v>
      </c>
      <c r="AT179" s="4">
        <f t="shared" si="20"/>
        <v>885.45864535551664</v>
      </c>
      <c r="AU179" s="4">
        <f t="shared" si="21"/>
        <v>662.00297931818682</v>
      </c>
      <c r="AW179" s="4">
        <v>1671.0560759419368</v>
      </c>
      <c r="AX179">
        <f t="shared" si="22"/>
        <v>179</v>
      </c>
      <c r="AZ179" s="4">
        <v>1591.6795770805652</v>
      </c>
      <c r="BA179">
        <f t="shared" si="23"/>
        <v>179</v>
      </c>
    </row>
    <row r="180" spans="2:53" x14ac:dyDescent="0.35">
      <c r="B180">
        <v>80</v>
      </c>
      <c r="C180" s="4">
        <v>1582.3159088128543</v>
      </c>
      <c r="D180" s="4">
        <v>27.744737398015388</v>
      </c>
      <c r="E180" s="5">
        <v>1610.0606462108697</v>
      </c>
      <c r="F180" s="5">
        <v>1554.571171414839</v>
      </c>
      <c r="J180">
        <v>80</v>
      </c>
      <c r="K180" s="4">
        <v>1584.7257615921048</v>
      </c>
      <c r="L180" s="4">
        <v>30.581217921350344</v>
      </c>
      <c r="M180" s="5">
        <v>1615.3069795134552</v>
      </c>
      <c r="N180" s="5">
        <v>1554.1445436707545</v>
      </c>
      <c r="T180">
        <v>179</v>
      </c>
      <c r="U180" s="4">
        <v>1566.4668651360059</v>
      </c>
      <c r="V180" s="4">
        <v>47.334360075076233</v>
      </c>
      <c r="W180" s="5">
        <v>1613.8012252110821</v>
      </c>
      <c r="X180" s="5">
        <v>1519.1325050609298</v>
      </c>
      <c r="AB180">
        <v>179</v>
      </c>
      <c r="AC180" s="4">
        <v>1567.2563924799151</v>
      </c>
      <c r="AD180" s="4">
        <v>52.173583763208114</v>
      </c>
      <c r="AE180" s="5">
        <v>1619.4299762431233</v>
      </c>
      <c r="AF180" s="5">
        <v>1515.0828087167069</v>
      </c>
      <c r="AJ180">
        <v>179</v>
      </c>
      <c r="AK180" s="4">
        <f t="shared" si="16"/>
        <v>1619.4299762431233</v>
      </c>
      <c r="AL180" s="4">
        <f t="shared" si="17"/>
        <v>1515.0828087167069</v>
      </c>
      <c r="AM180" s="4">
        <f t="shared" si="18"/>
        <v>1567.2563924799151</v>
      </c>
      <c r="AN180" s="4">
        <f t="shared" si="19"/>
        <v>52.173583763208171</v>
      </c>
      <c r="AQ180">
        <v>179</v>
      </c>
      <c r="AR180" s="4">
        <v>1567.2563924799151</v>
      </c>
      <c r="AS180" s="4">
        <v>52.173583763208171</v>
      </c>
      <c r="AT180" s="4">
        <f t="shared" si="20"/>
        <v>1619.4299762431233</v>
      </c>
      <c r="AU180" s="4">
        <f t="shared" si="21"/>
        <v>1515.0828087167069</v>
      </c>
      <c r="AW180" s="4">
        <v>1676.4210517488616</v>
      </c>
      <c r="AX180">
        <f t="shared" si="22"/>
        <v>180</v>
      </c>
      <c r="AZ180" s="4">
        <v>1591.7454829126268</v>
      </c>
      <c r="BA180">
        <f t="shared" si="23"/>
        <v>180</v>
      </c>
    </row>
    <row r="181" spans="2:53" x14ac:dyDescent="0.35">
      <c r="B181">
        <v>81</v>
      </c>
      <c r="C181" s="4">
        <v>1591.9900004078138</v>
      </c>
      <c r="D181" s="4">
        <v>29.075115442214326</v>
      </c>
      <c r="E181" s="5">
        <v>1621.0651158500282</v>
      </c>
      <c r="F181" s="5">
        <v>1562.9148849655994</v>
      </c>
      <c r="J181">
        <v>81</v>
      </c>
      <c r="K181" s="4">
        <v>1595.3888829982463</v>
      </c>
      <c r="L181" s="4">
        <v>32.047607035212991</v>
      </c>
      <c r="M181" s="5">
        <v>1627.4364900334594</v>
      </c>
      <c r="N181" s="5">
        <v>1563.3412759630332</v>
      </c>
      <c r="T181">
        <v>180</v>
      </c>
      <c r="U181" s="4">
        <v>1616.0037029484931</v>
      </c>
      <c r="V181" s="4">
        <v>42.095685725625742</v>
      </c>
      <c r="W181" s="5">
        <v>1658.0993886741189</v>
      </c>
      <c r="X181" s="5">
        <v>1573.9080172228673</v>
      </c>
      <c r="AB181">
        <v>180</v>
      </c>
      <c r="AC181" s="4">
        <v>1621.8576240773214</v>
      </c>
      <c r="AD181" s="4">
        <v>46.399334052306472</v>
      </c>
      <c r="AE181" s="5">
        <v>1668.2569581296279</v>
      </c>
      <c r="AF181" s="5">
        <v>1575.4582900250148</v>
      </c>
      <c r="AJ181">
        <v>180</v>
      </c>
      <c r="AK181" s="4">
        <f t="shared" si="16"/>
        <v>1668.2569581296279</v>
      </c>
      <c r="AL181" s="4">
        <f t="shared" si="17"/>
        <v>1573.9080172228673</v>
      </c>
      <c r="AM181" s="4">
        <f t="shared" si="18"/>
        <v>1621.0824876762476</v>
      </c>
      <c r="AN181" s="4">
        <f t="shared" si="19"/>
        <v>47.174470453380309</v>
      </c>
      <c r="AQ181">
        <v>180</v>
      </c>
      <c r="AR181" s="4">
        <v>1621.0824876762476</v>
      </c>
      <c r="AS181" s="4">
        <v>47.174470453380309</v>
      </c>
      <c r="AT181" s="4">
        <f t="shared" si="20"/>
        <v>1668.2569581296279</v>
      </c>
      <c r="AU181" s="4">
        <f t="shared" si="21"/>
        <v>1573.9080172228673</v>
      </c>
      <c r="AW181" s="4">
        <v>1678.986909743478</v>
      </c>
      <c r="AX181">
        <f t="shared" si="22"/>
        <v>181</v>
      </c>
      <c r="AZ181" s="4">
        <v>1591.8090746645073</v>
      </c>
      <c r="BA181">
        <f t="shared" si="23"/>
        <v>181</v>
      </c>
    </row>
    <row r="182" spans="2:53" x14ac:dyDescent="0.35">
      <c r="B182">
        <v>82</v>
      </c>
      <c r="C182" s="4">
        <v>1627.9419436401452</v>
      </c>
      <c r="D182" s="4">
        <v>43.207617362462827</v>
      </c>
      <c r="E182" s="5">
        <v>1671.1495610026079</v>
      </c>
      <c r="F182" s="5">
        <v>1584.7343262776824</v>
      </c>
      <c r="J182">
        <v>82</v>
      </c>
      <c r="K182" s="4">
        <v>1635.0163696423474</v>
      </c>
      <c r="L182" s="4">
        <v>47.624943911644721</v>
      </c>
      <c r="M182" s="5">
        <v>1682.6413135539922</v>
      </c>
      <c r="N182" s="5">
        <v>1587.3914257307026</v>
      </c>
      <c r="T182">
        <v>181</v>
      </c>
      <c r="U182" s="4">
        <v>1637.7532563924799</v>
      </c>
      <c r="V182" s="4">
        <v>45.811603690204208</v>
      </c>
      <c r="W182" s="5">
        <v>1683.5648600826842</v>
      </c>
      <c r="X182" s="5">
        <v>1591.9416527022756</v>
      </c>
      <c r="AB182">
        <v>181</v>
      </c>
      <c r="AC182" s="4">
        <v>1645.8307409975123</v>
      </c>
      <c r="AD182" s="4">
        <v>50.495148527766673</v>
      </c>
      <c r="AE182" s="5">
        <v>1696.3258895252789</v>
      </c>
      <c r="AF182" s="5">
        <v>1595.3355924697457</v>
      </c>
      <c r="AJ182">
        <v>181</v>
      </c>
      <c r="AK182" s="4">
        <f t="shared" si="16"/>
        <v>1696.3258895252789</v>
      </c>
      <c r="AL182" s="4">
        <f t="shared" si="17"/>
        <v>1591.9416527022756</v>
      </c>
      <c r="AM182" s="4">
        <f t="shared" si="18"/>
        <v>1644.1337711137771</v>
      </c>
      <c r="AN182" s="4">
        <f t="shared" si="19"/>
        <v>52.192118411501724</v>
      </c>
      <c r="AQ182">
        <v>181</v>
      </c>
      <c r="AR182" s="4">
        <v>1644.1337711137771</v>
      </c>
      <c r="AS182" s="4">
        <v>52.192118411501724</v>
      </c>
      <c r="AT182" s="4">
        <f t="shared" si="20"/>
        <v>1696.3258895252789</v>
      </c>
      <c r="AU182" s="4">
        <f t="shared" si="21"/>
        <v>1591.9416527022754</v>
      </c>
      <c r="AW182" s="4">
        <v>1680.5419751947607</v>
      </c>
      <c r="AX182">
        <f t="shared" si="22"/>
        <v>182</v>
      </c>
      <c r="AZ182" s="4">
        <v>1591.9416527022754</v>
      </c>
      <c r="BA182">
        <f t="shared" si="23"/>
        <v>182</v>
      </c>
    </row>
    <row r="183" spans="2:53" x14ac:dyDescent="0.35">
      <c r="B183">
        <v>83</v>
      </c>
      <c r="C183" s="4">
        <v>1786.7754333020675</v>
      </c>
      <c r="D183" s="4">
        <v>51.341034858055394</v>
      </c>
      <c r="E183" s="5">
        <v>1838.1164681601228</v>
      </c>
      <c r="F183" s="5">
        <v>1735.4343984440122</v>
      </c>
      <c r="J183">
        <v>83</v>
      </c>
      <c r="K183" s="4">
        <v>1810.0881856368012</v>
      </c>
      <c r="L183" s="4">
        <v>56.589880552055348</v>
      </c>
      <c r="M183" s="5">
        <v>1866.6780661888565</v>
      </c>
      <c r="N183" s="5">
        <v>1753.4983050847459</v>
      </c>
      <c r="T183">
        <v>182</v>
      </c>
      <c r="U183" s="4">
        <v>825.3353941519515</v>
      </c>
      <c r="V183" s="4">
        <v>70.037732102969585</v>
      </c>
      <c r="W183" s="5">
        <v>895.37312625492109</v>
      </c>
      <c r="X183" s="5">
        <v>755.29766204898192</v>
      </c>
      <c r="AB183">
        <v>182</v>
      </c>
      <c r="AC183" s="4">
        <v>750.35541780514654</v>
      </c>
      <c r="AD183" s="4">
        <v>77.198032817253079</v>
      </c>
      <c r="AE183" s="5">
        <v>827.55345062239962</v>
      </c>
      <c r="AF183" s="5">
        <v>673.15738498789347</v>
      </c>
      <c r="AJ183">
        <v>182</v>
      </c>
      <c r="AK183" s="4">
        <f t="shared" si="16"/>
        <v>895.37312625492109</v>
      </c>
      <c r="AL183" s="4">
        <f t="shared" si="17"/>
        <v>673.15738498789347</v>
      </c>
      <c r="AM183" s="4">
        <f t="shared" si="18"/>
        <v>784.26525562140728</v>
      </c>
      <c r="AN183" s="4">
        <f t="shared" si="19"/>
        <v>111.10787063351381</v>
      </c>
      <c r="AQ183">
        <v>182</v>
      </c>
      <c r="AR183" s="4">
        <v>784.26525562140728</v>
      </c>
      <c r="AS183" s="4">
        <v>111.10787063351381</v>
      </c>
      <c r="AT183" s="4">
        <f t="shared" si="20"/>
        <v>895.37312625492109</v>
      </c>
      <c r="AU183" s="4">
        <f t="shared" si="21"/>
        <v>673.15738498789347</v>
      </c>
      <c r="AW183" s="4">
        <v>1682.1747939186073</v>
      </c>
      <c r="AX183">
        <f t="shared" si="22"/>
        <v>183</v>
      </c>
      <c r="AZ183" s="4">
        <v>1591.9560780176148</v>
      </c>
      <c r="BA183">
        <f t="shared" si="23"/>
        <v>183</v>
      </c>
    </row>
    <row r="184" spans="2:53" x14ac:dyDescent="0.35">
      <c r="B184">
        <v>84</v>
      </c>
      <c r="C184" s="4">
        <v>1360.2234656009136</v>
      </c>
      <c r="D184" s="4">
        <v>58.317084005372521</v>
      </c>
      <c r="E184" s="5">
        <v>1418.5405496062863</v>
      </c>
      <c r="F184" s="5">
        <v>1301.906381595541</v>
      </c>
      <c r="J184">
        <v>84</v>
      </c>
      <c r="K184" s="4">
        <v>1339.927719097916</v>
      </c>
      <c r="L184" s="4">
        <v>64.279125403924581</v>
      </c>
      <c r="M184" s="5">
        <v>1404.2068445018406</v>
      </c>
      <c r="N184" s="5">
        <v>1275.6485936939914</v>
      </c>
      <c r="T184">
        <v>183</v>
      </c>
      <c r="U184" s="4">
        <v>246.81099465764032</v>
      </c>
      <c r="V184" s="4">
        <v>71.917464281218599</v>
      </c>
      <c r="W184" s="5">
        <v>318.72845893885892</v>
      </c>
      <c r="X184" s="5">
        <v>174.89353037642172</v>
      </c>
      <c r="AB184">
        <v>183</v>
      </c>
      <c r="AC184" s="4">
        <v>112.68563272297206</v>
      </c>
      <c r="AD184" s="4">
        <v>79.269939231509852</v>
      </c>
      <c r="AE184" s="5">
        <v>191.95557195448191</v>
      </c>
      <c r="AF184" s="5">
        <v>33.415693491462207</v>
      </c>
      <c r="AJ184">
        <v>183</v>
      </c>
      <c r="AK184" s="4">
        <f t="shared" si="16"/>
        <v>318.72845893885892</v>
      </c>
      <c r="AL184" s="4">
        <f t="shared" si="17"/>
        <v>33.415693491462207</v>
      </c>
      <c r="AM184" s="4">
        <f t="shared" si="18"/>
        <v>176.07207621516056</v>
      </c>
      <c r="AN184" s="4">
        <f t="shared" si="19"/>
        <v>142.65638272369836</v>
      </c>
      <c r="AQ184">
        <v>183</v>
      </c>
      <c r="AR184" s="4">
        <v>176.07207621516056</v>
      </c>
      <c r="AS184" s="4">
        <v>142.65638272369836</v>
      </c>
      <c r="AT184" s="4">
        <f t="shared" si="20"/>
        <v>318.72845893885892</v>
      </c>
      <c r="AU184" s="4">
        <f t="shared" si="21"/>
        <v>33.415693491462207</v>
      </c>
      <c r="AW184" s="4">
        <v>1682.6413135539922</v>
      </c>
      <c r="AX184">
        <f t="shared" si="22"/>
        <v>184</v>
      </c>
      <c r="AZ184" s="4">
        <v>1593.3931661122797</v>
      </c>
      <c r="BA184">
        <f t="shared" si="23"/>
        <v>184</v>
      </c>
    </row>
    <row r="185" spans="2:53" x14ac:dyDescent="0.35">
      <c r="B185">
        <v>85</v>
      </c>
      <c r="C185" s="4">
        <v>1369.2114514089963</v>
      </c>
      <c r="D185" s="4">
        <v>58.217323675071384</v>
      </c>
      <c r="E185" s="5">
        <v>1427.4287750840676</v>
      </c>
      <c r="F185" s="5">
        <v>1310.9941277339249</v>
      </c>
      <c r="J185">
        <v>85</v>
      </c>
      <c r="K185" s="4">
        <v>1349.8345907589414</v>
      </c>
      <c r="L185" s="4">
        <v>64.169166085979782</v>
      </c>
      <c r="M185" s="5">
        <v>1414.0037568449211</v>
      </c>
      <c r="N185" s="5">
        <v>1285.6654246729618</v>
      </c>
      <c r="T185">
        <v>184</v>
      </c>
      <c r="U185" s="4">
        <v>524.75244892133264</v>
      </c>
      <c r="V185" s="4">
        <v>71.556702518092379</v>
      </c>
      <c r="W185" s="5">
        <v>596.30915143942502</v>
      </c>
      <c r="X185" s="5">
        <v>453.19574640324026</v>
      </c>
      <c r="AB185">
        <v>184</v>
      </c>
      <c r="AC185" s="4">
        <v>419.04240446963831</v>
      </c>
      <c r="AD185" s="4">
        <v>78.872295024697223</v>
      </c>
      <c r="AE185" s="5">
        <v>497.91469949433554</v>
      </c>
      <c r="AF185" s="5">
        <v>340.17010944494109</v>
      </c>
      <c r="AJ185">
        <v>184</v>
      </c>
      <c r="AK185" s="4">
        <f t="shared" si="16"/>
        <v>596.30915143942502</v>
      </c>
      <c r="AL185" s="4">
        <f t="shared" si="17"/>
        <v>340.17010944494109</v>
      </c>
      <c r="AM185" s="4">
        <f t="shared" si="18"/>
        <v>468.23963044218306</v>
      </c>
      <c r="AN185" s="4">
        <f t="shared" si="19"/>
        <v>128.06952099724197</v>
      </c>
      <c r="AQ185">
        <v>184</v>
      </c>
      <c r="AR185" s="4">
        <v>468.23963044218306</v>
      </c>
      <c r="AS185" s="4">
        <v>128.06952099724197</v>
      </c>
      <c r="AT185" s="4">
        <f t="shared" si="20"/>
        <v>596.30915143942502</v>
      </c>
      <c r="AU185" s="4">
        <f t="shared" si="21"/>
        <v>340.17010944494109</v>
      </c>
      <c r="AW185" s="4">
        <v>1684.7406519132237</v>
      </c>
      <c r="AX185">
        <f t="shared" si="22"/>
        <v>185</v>
      </c>
      <c r="AZ185" s="4">
        <v>1595.1747195983551</v>
      </c>
      <c r="BA185">
        <f t="shared" si="23"/>
        <v>185</v>
      </c>
    </row>
    <row r="186" spans="2:53" x14ac:dyDescent="0.35">
      <c r="B186">
        <v>86</v>
      </c>
      <c r="C186" s="4">
        <v>1594.8030341340077</v>
      </c>
      <c r="D186" s="4">
        <v>41.499039677932103</v>
      </c>
      <c r="E186" s="5">
        <v>1636.3020738119399</v>
      </c>
      <c r="F186" s="5">
        <v>1553.3039944560755</v>
      </c>
      <c r="J186">
        <v>86</v>
      </c>
      <c r="K186" s="4">
        <v>1598.4895069532238</v>
      </c>
      <c r="L186" s="4">
        <v>45.741689954087803</v>
      </c>
      <c r="M186" s="5">
        <v>1644.2311969073116</v>
      </c>
      <c r="N186" s="5">
        <v>1552.7478169991359</v>
      </c>
      <c r="T186">
        <v>185</v>
      </c>
      <c r="U186" s="4">
        <v>701.08163614860723</v>
      </c>
      <c r="V186" s="4">
        <v>76.095849616472606</v>
      </c>
      <c r="W186" s="5">
        <v>777.17748576507984</v>
      </c>
      <c r="X186" s="5">
        <v>624.98578653213463</v>
      </c>
      <c r="AB186">
        <v>185</v>
      </c>
      <c r="AC186" s="4">
        <v>613.39858896456099</v>
      </c>
      <c r="AD186" s="4">
        <v>83.875501384205108</v>
      </c>
      <c r="AE186" s="5">
        <v>697.27409034876609</v>
      </c>
      <c r="AF186" s="5">
        <v>529.52308758035588</v>
      </c>
      <c r="AJ186">
        <v>185</v>
      </c>
      <c r="AK186" s="4">
        <f t="shared" si="16"/>
        <v>777.17748576507984</v>
      </c>
      <c r="AL186" s="4">
        <f t="shared" si="17"/>
        <v>529.52308758035588</v>
      </c>
      <c r="AM186" s="4">
        <f t="shared" si="18"/>
        <v>653.35028667271786</v>
      </c>
      <c r="AN186" s="4">
        <f t="shared" si="19"/>
        <v>123.82719909236198</v>
      </c>
      <c r="AQ186">
        <v>185</v>
      </c>
      <c r="AR186" s="4">
        <v>653.35028667271786</v>
      </c>
      <c r="AS186" s="4">
        <v>123.82719909236198</v>
      </c>
      <c r="AT186" s="4">
        <f t="shared" si="20"/>
        <v>777.17748576507984</v>
      </c>
      <c r="AU186" s="4">
        <f t="shared" si="21"/>
        <v>529.52308758035588</v>
      </c>
      <c r="AW186" s="4">
        <v>1685.9847042742497</v>
      </c>
      <c r="AX186">
        <f t="shared" si="22"/>
        <v>186</v>
      </c>
      <c r="AZ186" s="4">
        <v>1595.703784378511</v>
      </c>
      <c r="BA186">
        <f t="shared" si="23"/>
        <v>186</v>
      </c>
    </row>
    <row r="187" spans="2:53" x14ac:dyDescent="0.35">
      <c r="B187">
        <v>87</v>
      </c>
      <c r="C187" s="4">
        <v>1780.8749235349292</v>
      </c>
      <c r="D187" s="4">
        <v>50.58262011731324</v>
      </c>
      <c r="E187" s="5">
        <v>1831.4575436522423</v>
      </c>
      <c r="F187" s="5">
        <v>1730.292303417616</v>
      </c>
      <c r="J187">
        <v>87</v>
      </c>
      <c r="K187" s="4">
        <v>1803.5844378287998</v>
      </c>
      <c r="L187" s="4">
        <v>55.753929354223516</v>
      </c>
      <c r="M187" s="5">
        <v>1859.3383671830234</v>
      </c>
      <c r="N187" s="5">
        <v>1747.8305084745762</v>
      </c>
      <c r="T187">
        <v>186</v>
      </c>
      <c r="U187" s="4">
        <v>1438.5081358835284</v>
      </c>
      <c r="V187" s="4">
        <v>56.142002433760638</v>
      </c>
      <c r="W187" s="5">
        <v>1494.650138317289</v>
      </c>
      <c r="X187" s="5">
        <v>1382.3661334497679</v>
      </c>
      <c r="AB187">
        <v>186</v>
      </c>
      <c r="AC187" s="4">
        <v>1426.2158150157009</v>
      </c>
      <c r="AD187" s="4">
        <v>61.881674579865489</v>
      </c>
      <c r="AE187" s="5">
        <v>1488.0974895955665</v>
      </c>
      <c r="AF187" s="5">
        <v>1364.3341404358353</v>
      </c>
      <c r="AJ187">
        <v>186</v>
      </c>
      <c r="AK187" s="4">
        <f t="shared" si="16"/>
        <v>1494.650138317289</v>
      </c>
      <c r="AL187" s="4">
        <f t="shared" si="17"/>
        <v>1364.3341404358353</v>
      </c>
      <c r="AM187" s="4">
        <f t="shared" si="18"/>
        <v>1429.4921393765621</v>
      </c>
      <c r="AN187" s="4">
        <f t="shared" si="19"/>
        <v>65.157998940726884</v>
      </c>
      <c r="AQ187">
        <v>186</v>
      </c>
      <c r="AR187" s="4">
        <v>1429.4921393765621</v>
      </c>
      <c r="AS187" s="4">
        <v>65.157998940726884</v>
      </c>
      <c r="AT187" s="4">
        <f t="shared" si="20"/>
        <v>1494.650138317289</v>
      </c>
      <c r="AU187" s="4">
        <f t="shared" si="21"/>
        <v>1364.3341404358353</v>
      </c>
      <c r="AW187" s="4">
        <v>1694.8485773465604</v>
      </c>
      <c r="AX187">
        <f t="shared" si="22"/>
        <v>187</v>
      </c>
      <c r="AZ187" s="4">
        <v>1596.1929390428479</v>
      </c>
      <c r="BA187">
        <f t="shared" si="23"/>
        <v>187</v>
      </c>
    </row>
    <row r="188" spans="2:53" x14ac:dyDescent="0.35">
      <c r="B188">
        <v>88</v>
      </c>
      <c r="C188" s="4">
        <v>-32.43406060111738</v>
      </c>
      <c r="D188" s="4">
        <v>54.95887841929607</v>
      </c>
      <c r="E188" s="5">
        <v>22.52481781817869</v>
      </c>
      <c r="F188" s="5">
        <v>-87.392939020413451</v>
      </c>
      <c r="J188">
        <v>88</v>
      </c>
      <c r="K188" s="4">
        <v>-195.10801353941542</v>
      </c>
      <c r="L188" s="4">
        <v>60.577593997113127</v>
      </c>
      <c r="M188" s="5">
        <v>-134.5304195423023</v>
      </c>
      <c r="N188" s="5">
        <v>-255.68560753652855</v>
      </c>
      <c r="T188">
        <v>187</v>
      </c>
      <c r="U188" s="4">
        <v>1573.2593124260839</v>
      </c>
      <c r="V188" s="4">
        <v>34.894036357334471</v>
      </c>
      <c r="W188" s="5">
        <v>1608.1533487834183</v>
      </c>
      <c r="X188" s="5">
        <v>1538.3652760687494</v>
      </c>
      <c r="AB188">
        <v>187</v>
      </c>
      <c r="AC188" s="4">
        <v>1574.7432649565678</v>
      </c>
      <c r="AD188" s="4">
        <v>38.461424762863203</v>
      </c>
      <c r="AE188" s="5">
        <v>1613.2046897194309</v>
      </c>
      <c r="AF188" s="5">
        <v>1536.2818401937047</v>
      </c>
      <c r="AJ188">
        <v>187</v>
      </c>
      <c r="AK188" s="4">
        <f t="shared" si="16"/>
        <v>1613.2046897194309</v>
      </c>
      <c r="AL188" s="4">
        <f t="shared" si="17"/>
        <v>1536.2818401937047</v>
      </c>
      <c r="AM188" s="4">
        <f t="shared" si="18"/>
        <v>1574.7432649565678</v>
      </c>
      <c r="AN188" s="4">
        <f t="shared" si="19"/>
        <v>38.461424762863089</v>
      </c>
      <c r="AQ188">
        <v>187</v>
      </c>
      <c r="AR188" s="4">
        <v>1574.7432649565678</v>
      </c>
      <c r="AS188" s="4">
        <v>38.461424762863089</v>
      </c>
      <c r="AT188" s="4">
        <f t="shared" si="20"/>
        <v>1613.2046897194309</v>
      </c>
      <c r="AU188" s="4">
        <f t="shared" si="21"/>
        <v>1536.2818401937047</v>
      </c>
      <c r="AW188" s="4">
        <v>1696.3258895252789</v>
      </c>
      <c r="AX188">
        <f t="shared" si="22"/>
        <v>188</v>
      </c>
      <c r="AZ188" s="4">
        <v>1597.4122268544779</v>
      </c>
      <c r="BA188">
        <f t="shared" si="23"/>
        <v>188</v>
      </c>
    </row>
    <row r="189" spans="2:53" x14ac:dyDescent="0.35">
      <c r="B189">
        <v>89</v>
      </c>
      <c r="C189" s="4">
        <v>385.26714244932919</v>
      </c>
      <c r="D189" s="4">
        <v>62.840388986065591</v>
      </c>
      <c r="E189" s="5">
        <v>448.10753143539478</v>
      </c>
      <c r="F189" s="5">
        <v>322.42675346326359</v>
      </c>
      <c r="J189">
        <v>89</v>
      </c>
      <c r="K189" s="4">
        <v>265.29683128746774</v>
      </c>
      <c r="L189" s="4">
        <v>69.264870028387804</v>
      </c>
      <c r="M189" s="5">
        <v>334.56170131585554</v>
      </c>
      <c r="N189" s="5">
        <v>196.03196125907994</v>
      </c>
      <c r="T189">
        <v>188</v>
      </c>
      <c r="U189" s="4">
        <v>1580.188980873537</v>
      </c>
      <c r="V189" s="4">
        <v>35.346000680626275</v>
      </c>
      <c r="W189" s="5">
        <v>1615.5349815541633</v>
      </c>
      <c r="X189" s="5">
        <v>1544.8429801929108</v>
      </c>
      <c r="AB189">
        <v>188</v>
      </c>
      <c r="AC189" s="4">
        <v>1582.3813873822437</v>
      </c>
      <c r="AD189" s="4">
        <v>38.959595614689249</v>
      </c>
      <c r="AE189" s="5">
        <v>1621.340982996933</v>
      </c>
      <c r="AF189" s="5">
        <v>1543.4217917675544</v>
      </c>
      <c r="AJ189">
        <v>188</v>
      </c>
      <c r="AK189" s="4">
        <f t="shared" si="16"/>
        <v>1621.340982996933</v>
      </c>
      <c r="AL189" s="4">
        <f t="shared" si="17"/>
        <v>1543.4217917675544</v>
      </c>
      <c r="AM189" s="4">
        <f t="shared" si="18"/>
        <v>1582.3813873822437</v>
      </c>
      <c r="AN189" s="4">
        <f t="shared" si="19"/>
        <v>38.959595614689306</v>
      </c>
      <c r="AQ189">
        <v>188</v>
      </c>
      <c r="AR189" s="4">
        <v>1582.3813873822437</v>
      </c>
      <c r="AS189" s="4">
        <v>38.959595614689306</v>
      </c>
      <c r="AT189" s="4">
        <f t="shared" si="20"/>
        <v>1621.340982996933</v>
      </c>
      <c r="AU189" s="4">
        <f t="shared" si="21"/>
        <v>1543.4217917675544</v>
      </c>
      <c r="AW189" s="4">
        <v>1696.5591493429715</v>
      </c>
      <c r="AX189">
        <f t="shared" si="22"/>
        <v>189</v>
      </c>
      <c r="AZ189" s="4">
        <v>1600.3095662844848</v>
      </c>
      <c r="BA189">
        <f t="shared" si="23"/>
        <v>189</v>
      </c>
    </row>
    <row r="190" spans="2:53" x14ac:dyDescent="0.35">
      <c r="B190">
        <v>90</v>
      </c>
      <c r="C190" s="4">
        <v>753.08845479385013</v>
      </c>
      <c r="D190" s="4">
        <v>50.747693471260618</v>
      </c>
      <c r="E190" s="5">
        <v>803.83614826511075</v>
      </c>
      <c r="F190" s="5">
        <v>702.34076132258951</v>
      </c>
      <c r="J190">
        <v>90</v>
      </c>
      <c r="K190" s="4">
        <v>670.72231964438652</v>
      </c>
      <c r="L190" s="4">
        <v>55.935878966420432</v>
      </c>
      <c r="M190" s="5">
        <v>726.65819861080695</v>
      </c>
      <c r="N190" s="5">
        <v>614.78644067796608</v>
      </c>
      <c r="T190">
        <v>189</v>
      </c>
      <c r="U190" s="4">
        <v>1631.3038619958402</v>
      </c>
      <c r="V190" s="4">
        <v>41.750318752006649</v>
      </c>
      <c r="W190" s="5">
        <v>1673.0541807478469</v>
      </c>
      <c r="X190" s="5">
        <v>1589.5535432438335</v>
      </c>
      <c r="AB190">
        <v>189</v>
      </c>
      <c r="AC190" s="4">
        <v>1638.721993393418</v>
      </c>
      <c r="AD190" s="4">
        <v>46.018658519805683</v>
      </c>
      <c r="AE190" s="5">
        <v>1684.7406519132237</v>
      </c>
      <c r="AF190" s="5">
        <v>1592.7033348736122</v>
      </c>
      <c r="AJ190">
        <v>189</v>
      </c>
      <c r="AK190" s="4">
        <f t="shared" si="16"/>
        <v>1684.7406519132237</v>
      </c>
      <c r="AL190" s="4">
        <f t="shared" si="17"/>
        <v>1589.5535432438335</v>
      </c>
      <c r="AM190" s="4">
        <f t="shared" si="18"/>
        <v>1637.1470975785287</v>
      </c>
      <c r="AN190" s="4">
        <f t="shared" si="19"/>
        <v>47.593554334695</v>
      </c>
      <c r="AQ190">
        <v>189</v>
      </c>
      <c r="AR190" s="4">
        <v>1637.1470975785287</v>
      </c>
      <c r="AS190" s="4">
        <v>47.593554334695</v>
      </c>
      <c r="AT190" s="4">
        <f t="shared" si="20"/>
        <v>1684.7406519132237</v>
      </c>
      <c r="AU190" s="4">
        <f t="shared" si="21"/>
        <v>1589.5535432438337</v>
      </c>
      <c r="AW190" s="4">
        <v>1701.7686186047681</v>
      </c>
      <c r="AX190">
        <f t="shared" si="22"/>
        <v>190</v>
      </c>
      <c r="AZ190" s="4">
        <v>1600.3631203827515</v>
      </c>
      <c r="BA190">
        <f t="shared" si="23"/>
        <v>190</v>
      </c>
    </row>
    <row r="191" spans="2:53" x14ac:dyDescent="0.35">
      <c r="B191">
        <v>91</v>
      </c>
      <c r="C191" s="4">
        <v>890.37822274784889</v>
      </c>
      <c r="D191" s="4">
        <v>44.529994511834616</v>
      </c>
      <c r="E191" s="5">
        <v>934.90821725968351</v>
      </c>
      <c r="F191" s="5">
        <v>845.84822823601428</v>
      </c>
      <c r="J191">
        <v>91</v>
      </c>
      <c r="K191" s="4">
        <v>822.04789364218414</v>
      </c>
      <c r="L191" s="4">
        <v>49.082514159977791</v>
      </c>
      <c r="M191" s="5">
        <v>871.13040780216193</v>
      </c>
      <c r="N191" s="5">
        <v>772.96537948220634</v>
      </c>
      <c r="T191">
        <v>190</v>
      </c>
      <c r="U191" s="4">
        <v>1571.8871008523306</v>
      </c>
      <c r="V191" s="4">
        <v>76.194535457181189</v>
      </c>
      <c r="W191" s="5">
        <v>1648.0816363095119</v>
      </c>
      <c r="X191" s="5">
        <v>1495.6925653951494</v>
      </c>
      <c r="AB191">
        <v>190</v>
      </c>
      <c r="AC191" s="4">
        <v>1573.230765466335</v>
      </c>
      <c r="AD191" s="4">
        <v>83.984276362218736</v>
      </c>
      <c r="AE191" s="5">
        <v>1657.2150418285537</v>
      </c>
      <c r="AF191" s="5">
        <v>1489.2464891041163</v>
      </c>
      <c r="AJ191">
        <v>190</v>
      </c>
      <c r="AK191" s="4">
        <f t="shared" si="16"/>
        <v>1657.2150418285537</v>
      </c>
      <c r="AL191" s="4">
        <f t="shared" si="17"/>
        <v>1489.2464891041163</v>
      </c>
      <c r="AM191" s="4">
        <f t="shared" si="18"/>
        <v>1573.230765466335</v>
      </c>
      <c r="AN191" s="4">
        <f t="shared" si="19"/>
        <v>83.984276362218679</v>
      </c>
      <c r="AQ191">
        <v>190</v>
      </c>
      <c r="AR191" s="4">
        <v>1573.230765466335</v>
      </c>
      <c r="AS191" s="4">
        <v>83.984276362218679</v>
      </c>
      <c r="AT191" s="4">
        <f t="shared" si="20"/>
        <v>1657.2150418285537</v>
      </c>
      <c r="AU191" s="4">
        <f t="shared" si="21"/>
        <v>1489.2464891041163</v>
      </c>
      <c r="AW191" s="4">
        <v>1706.9780878665649</v>
      </c>
      <c r="AX191">
        <f t="shared" si="22"/>
        <v>191</v>
      </c>
      <c r="AZ191" s="4">
        <v>1606.430453352343</v>
      </c>
      <c r="BA191">
        <f t="shared" si="23"/>
        <v>191</v>
      </c>
    </row>
    <row r="192" spans="2:53" x14ac:dyDescent="0.35">
      <c r="B192">
        <v>92</v>
      </c>
      <c r="C192" s="4">
        <v>918.43994943109988</v>
      </c>
      <c r="D192" s="4">
        <v>43.415110150112469</v>
      </c>
      <c r="E192" s="5">
        <v>961.85505958121234</v>
      </c>
      <c r="F192" s="5">
        <v>875.02483928098741</v>
      </c>
      <c r="J192">
        <v>92</v>
      </c>
      <c r="K192" s="4">
        <v>852.97850821744623</v>
      </c>
      <c r="L192" s="4">
        <v>47.853649704213467</v>
      </c>
      <c r="M192" s="5">
        <v>900.8321579216597</v>
      </c>
      <c r="N192" s="5">
        <v>805.12485851323277</v>
      </c>
      <c r="T192">
        <v>191</v>
      </c>
      <c r="U192" s="4">
        <v>-1179.3284939439664</v>
      </c>
      <c r="V192" s="4">
        <v>36.508193564088742</v>
      </c>
      <c r="W192" s="5">
        <v>-1142.8203003798776</v>
      </c>
      <c r="X192" s="5">
        <v>-1215.8366875080551</v>
      </c>
      <c r="AB192">
        <v>191</v>
      </c>
      <c r="AC192" s="4">
        <v>-1459.2550874760409</v>
      </c>
      <c r="AD192" s="4">
        <v>40.2406051743028</v>
      </c>
      <c r="AE192" s="5">
        <v>-1419.0144823017381</v>
      </c>
      <c r="AF192" s="5">
        <v>-1499.4956926503437</v>
      </c>
      <c r="AJ192">
        <v>191</v>
      </c>
      <c r="AK192" s="4">
        <f t="shared" si="16"/>
        <v>-1142.8203003798776</v>
      </c>
      <c r="AL192" s="4">
        <f t="shared" si="17"/>
        <v>-1499.4956926503437</v>
      </c>
      <c r="AM192" s="4">
        <f t="shared" si="18"/>
        <v>-1321.1579965151107</v>
      </c>
      <c r="AN192" s="4">
        <f t="shared" si="19"/>
        <v>178.33769613523305</v>
      </c>
      <c r="AQ192">
        <v>191</v>
      </c>
      <c r="AR192" s="4">
        <v>-1321.1579965151107</v>
      </c>
      <c r="AS192" s="4">
        <v>178.33769613523305</v>
      </c>
      <c r="AT192" s="4">
        <f t="shared" si="20"/>
        <v>-1142.8203003798776</v>
      </c>
      <c r="AU192" s="4">
        <f t="shared" si="21"/>
        <v>-1499.4956926503437</v>
      </c>
      <c r="AW192" s="4">
        <v>1707.5223607745138</v>
      </c>
      <c r="AX192">
        <f t="shared" si="22"/>
        <v>192</v>
      </c>
      <c r="AZ192" s="4">
        <v>1614.7988853299378</v>
      </c>
      <c r="BA192">
        <f t="shared" si="23"/>
        <v>192</v>
      </c>
    </row>
    <row r="193" spans="2:53" x14ac:dyDescent="0.35">
      <c r="B193">
        <v>93</v>
      </c>
      <c r="C193" s="4">
        <v>928.45709391949754</v>
      </c>
      <c r="D193" s="4">
        <v>42.336520744409199</v>
      </c>
      <c r="E193" s="5">
        <v>970.79361466390674</v>
      </c>
      <c r="F193" s="5">
        <v>886.12057317508834</v>
      </c>
      <c r="J193">
        <v>93</v>
      </c>
      <c r="K193" s="4">
        <v>864.01975449614611</v>
      </c>
      <c r="L193" s="4">
        <v>46.664790815758579</v>
      </c>
      <c r="M193" s="5">
        <v>910.68454531190469</v>
      </c>
      <c r="N193" s="5">
        <v>817.35496368038753</v>
      </c>
      <c r="T193">
        <v>192</v>
      </c>
      <c r="U193" s="4">
        <v>1432.3331838016393</v>
      </c>
      <c r="V193" s="4">
        <v>99.63805285443317</v>
      </c>
      <c r="W193" s="5">
        <v>1531.9712366560725</v>
      </c>
      <c r="X193" s="5">
        <v>1332.6951309472061</v>
      </c>
      <c r="AB193">
        <v>192</v>
      </c>
      <c r="AC193" s="4">
        <v>1419.4095673096531</v>
      </c>
      <c r="AD193" s="4">
        <v>109.82453947530962</v>
      </c>
      <c r="AE193" s="5">
        <v>1529.2341067849627</v>
      </c>
      <c r="AF193" s="5">
        <v>1309.5850278343435</v>
      </c>
      <c r="AJ193">
        <v>192</v>
      </c>
      <c r="AK193" s="4">
        <f t="shared" si="16"/>
        <v>1531.9712366560725</v>
      </c>
      <c r="AL193" s="4">
        <f t="shared" si="17"/>
        <v>1309.5850278343435</v>
      </c>
      <c r="AM193" s="4">
        <f t="shared" si="18"/>
        <v>1420.7781322452079</v>
      </c>
      <c r="AN193" s="4">
        <f t="shared" si="19"/>
        <v>111.19310441086463</v>
      </c>
      <c r="AQ193">
        <v>192</v>
      </c>
      <c r="AR193" s="4">
        <v>1420.7781322452079</v>
      </c>
      <c r="AS193" s="4">
        <v>111.19310441086463</v>
      </c>
      <c r="AT193" s="4">
        <f t="shared" si="20"/>
        <v>1531.9712366560725</v>
      </c>
      <c r="AU193" s="4">
        <f t="shared" si="21"/>
        <v>1309.5850278343432</v>
      </c>
      <c r="AW193" s="4">
        <v>1710.2437253142584</v>
      </c>
      <c r="AX193">
        <f t="shared" si="22"/>
        <v>193</v>
      </c>
      <c r="AZ193" s="4">
        <v>1621.9704263629333</v>
      </c>
      <c r="BA193">
        <f t="shared" si="23"/>
        <v>193</v>
      </c>
    </row>
    <row r="194" spans="2:53" x14ac:dyDescent="0.35">
      <c r="B194">
        <v>94</v>
      </c>
      <c r="C194" s="4">
        <v>936.55314220464095</v>
      </c>
      <c r="D194" s="4">
        <v>48.227895791484798</v>
      </c>
      <c r="E194" s="5">
        <v>984.78103799612575</v>
      </c>
      <c r="F194" s="5">
        <v>888.32524641315615</v>
      </c>
      <c r="J194">
        <v>94</v>
      </c>
      <c r="K194" s="4">
        <v>872.94350148852004</v>
      </c>
      <c r="L194" s="4">
        <v>53.15847001648217</v>
      </c>
      <c r="M194" s="5">
        <v>926.10197150500221</v>
      </c>
      <c r="N194" s="5">
        <v>819.78503147203787</v>
      </c>
      <c r="T194">
        <v>193</v>
      </c>
      <c r="U194" s="4">
        <v>-1167.5960849883772</v>
      </c>
      <c r="V194" s="4">
        <v>32.464805061501465</v>
      </c>
      <c r="W194" s="5">
        <v>-1135.1312799268758</v>
      </c>
      <c r="X194" s="5">
        <v>-1200.0608900498787</v>
      </c>
      <c r="AB194">
        <v>193</v>
      </c>
      <c r="AC194" s="4">
        <v>-1446.3232168345503</v>
      </c>
      <c r="AD194" s="4">
        <v>35.78384124230206</v>
      </c>
      <c r="AE194" s="5">
        <v>-1410.5393755922482</v>
      </c>
      <c r="AF194" s="5">
        <v>-1482.1070580768524</v>
      </c>
      <c r="AJ194">
        <v>193</v>
      </c>
      <c r="AK194" s="4">
        <f t="shared" si="16"/>
        <v>-1135.1312799268758</v>
      </c>
      <c r="AL194" s="4">
        <f t="shared" si="17"/>
        <v>-1482.1070580768524</v>
      </c>
      <c r="AM194" s="4">
        <f t="shared" si="18"/>
        <v>-1308.6191690018641</v>
      </c>
      <c r="AN194" s="4">
        <f t="shared" si="19"/>
        <v>173.48788907498829</v>
      </c>
      <c r="AQ194">
        <v>193</v>
      </c>
      <c r="AR194" s="4">
        <v>-1308.6191690018641</v>
      </c>
      <c r="AS194" s="4">
        <v>173.48788907498829</v>
      </c>
      <c r="AT194" s="4">
        <f t="shared" si="20"/>
        <v>-1135.1312799268758</v>
      </c>
      <c r="AU194" s="4">
        <f t="shared" si="21"/>
        <v>-1482.1070580768524</v>
      </c>
      <c r="AW194" s="4">
        <v>1712.4208169460542</v>
      </c>
      <c r="AX194">
        <f t="shared" si="22"/>
        <v>194</v>
      </c>
      <c r="AZ194" s="4">
        <v>1622.6812505766443</v>
      </c>
      <c r="BA194">
        <f t="shared" si="23"/>
        <v>194</v>
      </c>
    </row>
    <row r="195" spans="2:53" x14ac:dyDescent="0.35">
      <c r="B195">
        <v>95</v>
      </c>
      <c r="C195" s="4">
        <v>943.20836833734347</v>
      </c>
      <c r="D195" s="4">
        <v>51.660100161344076</v>
      </c>
      <c r="E195" s="5">
        <v>994.86846849868755</v>
      </c>
      <c r="F195" s="5">
        <v>891.5482681759994</v>
      </c>
      <c r="J195">
        <v>95</v>
      </c>
      <c r="K195" s="4">
        <v>880.27912401614935</v>
      </c>
      <c r="L195" s="4">
        <v>56.941565465523581</v>
      </c>
      <c r="M195" s="5">
        <v>937.22068948167293</v>
      </c>
      <c r="N195" s="5">
        <v>823.33755855062577</v>
      </c>
      <c r="T195">
        <v>194</v>
      </c>
      <c r="U195" s="4">
        <v>-342.75970800538335</v>
      </c>
      <c r="V195" s="4">
        <v>56.309573144142178</v>
      </c>
      <c r="W195" s="5">
        <v>-286.45013486124117</v>
      </c>
      <c r="X195" s="5">
        <v>-399.06928114952552</v>
      </c>
      <c r="AB195">
        <v>194</v>
      </c>
      <c r="AC195" s="4">
        <v>-537.15977325557697</v>
      </c>
      <c r="AD195" s="4">
        <v>62.06637686548811</v>
      </c>
      <c r="AE195" s="5">
        <v>-475.09339639008886</v>
      </c>
      <c r="AF195" s="5">
        <v>-599.22615012106507</v>
      </c>
      <c r="AJ195">
        <v>194</v>
      </c>
      <c r="AK195" s="4">
        <f t="shared" si="16"/>
        <v>-286.45013486124117</v>
      </c>
      <c r="AL195" s="4">
        <f t="shared" si="17"/>
        <v>-599.22615012106507</v>
      </c>
      <c r="AM195" s="4">
        <f t="shared" si="18"/>
        <v>-442.83814249115312</v>
      </c>
      <c r="AN195" s="4">
        <f t="shared" si="19"/>
        <v>156.38800762991195</v>
      </c>
      <c r="AQ195">
        <v>194</v>
      </c>
      <c r="AR195" s="4">
        <v>-442.83814249115312</v>
      </c>
      <c r="AS195" s="4">
        <v>156.38800762991195</v>
      </c>
      <c r="AT195" s="4">
        <f t="shared" si="20"/>
        <v>-286.45013486124117</v>
      </c>
      <c r="AU195" s="4">
        <f t="shared" si="21"/>
        <v>-599.22615012106507</v>
      </c>
      <c r="AW195" s="4">
        <v>1715.6952351156024</v>
      </c>
      <c r="AX195">
        <f t="shared" si="22"/>
        <v>195</v>
      </c>
      <c r="AZ195" s="4">
        <v>1625.0083453008911</v>
      </c>
      <c r="BA195">
        <f t="shared" si="23"/>
        <v>195</v>
      </c>
    </row>
    <row r="196" spans="2:53" x14ac:dyDescent="0.35">
      <c r="B196">
        <v>96</v>
      </c>
      <c r="C196" s="4">
        <v>1824.7856938950288</v>
      </c>
      <c r="D196" s="4">
        <v>39.800197923925666</v>
      </c>
      <c r="E196" s="5">
        <v>1864.5858918189545</v>
      </c>
      <c r="F196" s="5">
        <v>1784.9854959711031</v>
      </c>
      <c r="J196">
        <v>96</v>
      </c>
      <c r="K196" s="4">
        <v>1851.9844215162514</v>
      </c>
      <c r="L196" s="4">
        <v>43.869167278963204</v>
      </c>
      <c r="M196" s="5">
        <v>1895.8535887952146</v>
      </c>
      <c r="N196" s="5">
        <v>1808.1152542372881</v>
      </c>
      <c r="T196">
        <v>195</v>
      </c>
      <c r="U196" s="4">
        <v>664.64941886546217</v>
      </c>
      <c r="V196" s="4">
        <v>68.580729815029827</v>
      </c>
      <c r="W196" s="5">
        <v>733.23014868049199</v>
      </c>
      <c r="X196" s="5">
        <v>596.06868905043234</v>
      </c>
      <c r="AB196">
        <v>195</v>
      </c>
      <c r="AC196" s="4">
        <v>573.24172749887839</v>
      </c>
      <c r="AD196" s="4">
        <v>75.592074042434433</v>
      </c>
      <c r="AE196" s="5">
        <v>648.83380154131282</v>
      </c>
      <c r="AF196" s="5">
        <v>497.64965345644396</v>
      </c>
      <c r="AJ196">
        <v>195</v>
      </c>
      <c r="AK196" s="4">
        <f t="shared" ref="AK196:AK259" si="24">MAX(W196:X196,AE196:AF196)</f>
        <v>733.23014868049199</v>
      </c>
      <c r="AL196" s="4">
        <f t="shared" ref="AL196:AL259" si="25">MIN(W196:X196,AE196:AF196)</f>
        <v>497.64965345644396</v>
      </c>
      <c r="AM196" s="4">
        <f t="shared" ref="AM196:AM259" si="26">AVERAGE(AK196:AL196)</f>
        <v>615.43990106846798</v>
      </c>
      <c r="AN196" s="4">
        <f t="shared" ref="AN196:AN259" si="27">MAX(AK196:AL196)-AM196</f>
        <v>117.79024761202402</v>
      </c>
      <c r="AQ196">
        <v>195</v>
      </c>
      <c r="AR196" s="4">
        <v>615.43990106846798</v>
      </c>
      <c r="AS196" s="4">
        <v>117.79024761202402</v>
      </c>
      <c r="AT196" s="4">
        <f t="shared" ref="AT196:AT259" si="28">AR196+AS196</f>
        <v>733.23014868049199</v>
      </c>
      <c r="AU196" s="4">
        <f t="shared" ref="AU196:AU259" si="29">AR196-AS196</f>
        <v>497.64965345644396</v>
      </c>
      <c r="AW196" s="4">
        <v>1719.3408582042616</v>
      </c>
      <c r="AX196">
        <f t="shared" ref="AX196:AX259" si="30">AX195+1</f>
        <v>196</v>
      </c>
      <c r="AZ196" s="4">
        <v>1625.3054399405546</v>
      </c>
      <c r="BA196">
        <f t="shared" ref="BA196:BA259" si="31">BA195+1</f>
        <v>196</v>
      </c>
    </row>
    <row r="197" spans="2:53" x14ac:dyDescent="0.35">
      <c r="B197">
        <v>97</v>
      </c>
      <c r="C197" s="4">
        <v>1836.9983769014314</v>
      </c>
      <c r="D197" s="4">
        <v>38.656789952675823</v>
      </c>
      <c r="E197" s="5">
        <v>1875.6551668541072</v>
      </c>
      <c r="F197" s="5">
        <v>1798.3415869487555</v>
      </c>
      <c r="J197">
        <v>97</v>
      </c>
      <c r="K197" s="4">
        <v>1865.445666979324</v>
      </c>
      <c r="L197" s="4">
        <v>42.608863105231819</v>
      </c>
      <c r="M197" s="5">
        <v>1908.0545300845558</v>
      </c>
      <c r="N197" s="5">
        <v>1822.8368038740921</v>
      </c>
      <c r="T197">
        <v>196</v>
      </c>
      <c r="U197" s="4">
        <v>680.29263080624764</v>
      </c>
      <c r="V197" s="4">
        <v>69.708214500130907</v>
      </c>
      <c r="W197" s="5">
        <v>750.00084530637855</v>
      </c>
      <c r="X197" s="5">
        <v>610.58441630611674</v>
      </c>
      <c r="AB197">
        <v>196</v>
      </c>
      <c r="AC197" s="4">
        <v>590.48422168753314</v>
      </c>
      <c r="AD197" s="4">
        <v>76.834827014409484</v>
      </c>
      <c r="AE197" s="5">
        <v>667.31904870194262</v>
      </c>
      <c r="AF197" s="5">
        <v>513.64939467312365</v>
      </c>
      <c r="AJ197">
        <v>196</v>
      </c>
      <c r="AK197" s="4">
        <f t="shared" si="24"/>
        <v>750.00084530637855</v>
      </c>
      <c r="AL197" s="4">
        <f t="shared" si="25"/>
        <v>513.64939467312365</v>
      </c>
      <c r="AM197" s="4">
        <f t="shared" si="26"/>
        <v>631.8251199897511</v>
      </c>
      <c r="AN197" s="4">
        <f t="shared" si="27"/>
        <v>118.17572531662745</v>
      </c>
      <c r="AQ197">
        <v>196</v>
      </c>
      <c r="AR197" s="4">
        <v>631.8251199897511</v>
      </c>
      <c r="AS197" s="4">
        <v>118.17572531662745</v>
      </c>
      <c r="AT197" s="4">
        <f t="shared" si="28"/>
        <v>750.00084530637855</v>
      </c>
      <c r="AU197" s="4">
        <f t="shared" si="29"/>
        <v>513.64939467312365</v>
      </c>
      <c r="AW197" s="4">
        <v>1721.8664732201178</v>
      </c>
      <c r="AX197">
        <f t="shared" si="30"/>
        <v>197</v>
      </c>
      <c r="AZ197" s="4">
        <v>1633.1267415551938</v>
      </c>
      <c r="BA197">
        <f t="shared" si="31"/>
        <v>197</v>
      </c>
    </row>
    <row r="198" spans="2:53" x14ac:dyDescent="0.35">
      <c r="B198">
        <v>98</v>
      </c>
      <c r="C198" s="4">
        <v>1920.9777252151218</v>
      </c>
      <c r="D198" s="4">
        <v>20.768922555509469</v>
      </c>
      <c r="E198" s="5">
        <v>1941.7466477706314</v>
      </c>
      <c r="F198" s="5">
        <v>1900.2088026596123</v>
      </c>
      <c r="J198">
        <v>98</v>
      </c>
      <c r="K198" s="4">
        <v>1958.010635781575</v>
      </c>
      <c r="L198" s="4">
        <v>22.892231328421754</v>
      </c>
      <c r="M198" s="5">
        <v>1980.9028671099968</v>
      </c>
      <c r="N198" s="5">
        <v>1935.1184044531533</v>
      </c>
      <c r="T198">
        <v>197</v>
      </c>
      <c r="U198" s="4">
        <v>1445.8494678031075</v>
      </c>
      <c r="V198" s="4">
        <v>53.733387939653369</v>
      </c>
      <c r="W198" s="5">
        <v>1499.5828557427608</v>
      </c>
      <c r="X198" s="5">
        <v>1392.1160798634542</v>
      </c>
      <c r="AB198">
        <v>197</v>
      </c>
      <c r="AC198" s="4">
        <v>1434.3076872884467</v>
      </c>
      <c r="AD198" s="4">
        <v>59.226815617744364</v>
      </c>
      <c r="AE198" s="5">
        <v>1493.5345029061909</v>
      </c>
      <c r="AF198" s="5">
        <v>1375.0808716707024</v>
      </c>
      <c r="AJ198">
        <v>197</v>
      </c>
      <c r="AK198" s="4">
        <f t="shared" si="24"/>
        <v>1499.5828557427608</v>
      </c>
      <c r="AL198" s="4">
        <f t="shared" si="25"/>
        <v>1375.0808716707024</v>
      </c>
      <c r="AM198" s="4">
        <f t="shared" si="26"/>
        <v>1437.3318637067316</v>
      </c>
      <c r="AN198" s="4">
        <f t="shared" si="27"/>
        <v>62.250992036029174</v>
      </c>
      <c r="AQ198">
        <v>197</v>
      </c>
      <c r="AR198" s="4">
        <v>1437.3318637067316</v>
      </c>
      <c r="AS198" s="4">
        <v>62.250992036029174</v>
      </c>
      <c r="AT198" s="4">
        <f t="shared" si="28"/>
        <v>1499.5828557427608</v>
      </c>
      <c r="AU198" s="4">
        <f t="shared" si="29"/>
        <v>1375.0808716707024</v>
      </c>
      <c r="AW198" s="4">
        <v>1725.168777782309</v>
      </c>
      <c r="AX198">
        <f t="shared" si="30"/>
        <v>198</v>
      </c>
      <c r="AZ198" s="4">
        <v>1634.0095844249772</v>
      </c>
      <c r="BA198">
        <f t="shared" si="31"/>
        <v>198</v>
      </c>
    </row>
    <row r="199" spans="2:53" x14ac:dyDescent="0.35">
      <c r="B199">
        <v>99</v>
      </c>
      <c r="C199" s="4">
        <v>946.09001264222502</v>
      </c>
      <c r="D199" s="4">
        <v>49.836577937150878</v>
      </c>
      <c r="E199" s="5">
        <v>995.9265905793759</v>
      </c>
      <c r="F199" s="5">
        <v>896.25343470507414</v>
      </c>
      <c r="J199">
        <v>99</v>
      </c>
      <c r="K199" s="4">
        <v>883.45537294563837</v>
      </c>
      <c r="L199" s="4">
        <v>54.931615624496317</v>
      </c>
      <c r="M199" s="5">
        <v>938.38698857013469</v>
      </c>
      <c r="N199" s="5">
        <v>828.52375732114206</v>
      </c>
      <c r="T199">
        <v>198</v>
      </c>
      <c r="U199" s="4">
        <v>1564.5457689327516</v>
      </c>
      <c r="V199" s="4">
        <v>33.192440627269832</v>
      </c>
      <c r="W199" s="5">
        <v>1597.7382095600215</v>
      </c>
      <c r="X199" s="5">
        <v>1531.3533283054817</v>
      </c>
      <c r="AB199">
        <v>198</v>
      </c>
      <c r="AC199" s="4">
        <v>1565.1388931935892</v>
      </c>
      <c r="AD199" s="4">
        <v>36.585866559206579</v>
      </c>
      <c r="AE199" s="5">
        <v>1601.7247597527958</v>
      </c>
      <c r="AF199" s="5">
        <v>1528.5530266343826</v>
      </c>
      <c r="AJ199">
        <v>198</v>
      </c>
      <c r="AK199" s="4">
        <f t="shared" si="24"/>
        <v>1601.7247597527958</v>
      </c>
      <c r="AL199" s="4">
        <f t="shared" si="25"/>
        <v>1528.5530266343826</v>
      </c>
      <c r="AM199" s="4">
        <f t="shared" si="26"/>
        <v>1565.1388931935892</v>
      </c>
      <c r="AN199" s="4">
        <f t="shared" si="27"/>
        <v>36.585866559206579</v>
      </c>
      <c r="AQ199">
        <v>198</v>
      </c>
      <c r="AR199" s="4">
        <v>1565.1388931935892</v>
      </c>
      <c r="AS199" s="4">
        <v>36.585866559206579</v>
      </c>
      <c r="AT199" s="4">
        <f t="shared" si="28"/>
        <v>1601.7247597527958</v>
      </c>
      <c r="AU199" s="4">
        <f t="shared" si="29"/>
        <v>1528.5530266343826</v>
      </c>
      <c r="AW199" s="4">
        <v>1725.9498863722129</v>
      </c>
      <c r="AX199">
        <f t="shared" si="30"/>
        <v>199</v>
      </c>
      <c r="AZ199" s="4">
        <v>1634.7962529274005</v>
      </c>
      <c r="BA199">
        <f t="shared" si="31"/>
        <v>199</v>
      </c>
    </row>
    <row r="200" spans="2:53" x14ac:dyDescent="0.35">
      <c r="B200">
        <v>100</v>
      </c>
      <c r="C200" s="4">
        <v>1888.3190897597976</v>
      </c>
      <c r="D200" s="4">
        <v>38.089089362862076</v>
      </c>
      <c r="E200" s="5">
        <v>1926.4081791226597</v>
      </c>
      <c r="F200" s="5">
        <v>1850.2300003969356</v>
      </c>
      <c r="J200">
        <v>100</v>
      </c>
      <c r="K200" s="4">
        <v>1922.013147914033</v>
      </c>
      <c r="L200" s="4">
        <v>41.983123700957805</v>
      </c>
      <c r="M200" s="5">
        <v>1963.9962716149907</v>
      </c>
      <c r="N200" s="5">
        <v>1880.0300242130752</v>
      </c>
      <c r="T200">
        <v>199</v>
      </c>
      <c r="U200" s="4">
        <v>1589.725851311121</v>
      </c>
      <c r="V200" s="4">
        <v>22.451039061125243</v>
      </c>
      <c r="W200" s="5">
        <v>1612.1768903722464</v>
      </c>
      <c r="X200" s="5">
        <v>1567.2748122499956</v>
      </c>
      <c r="AB200">
        <v>199</v>
      </c>
      <c r="AC200" s="4">
        <v>1592.8932588393623</v>
      </c>
      <c r="AD200" s="4">
        <v>24.746318851016838</v>
      </c>
      <c r="AE200" s="5">
        <v>1617.6395776903792</v>
      </c>
      <c r="AF200" s="5">
        <v>1568.1469399883454</v>
      </c>
      <c r="AJ200">
        <v>199</v>
      </c>
      <c r="AK200" s="4">
        <f t="shared" si="24"/>
        <v>1617.6395776903792</v>
      </c>
      <c r="AL200" s="4">
        <f t="shared" si="25"/>
        <v>1567.2748122499956</v>
      </c>
      <c r="AM200" s="4">
        <f t="shared" si="26"/>
        <v>1592.4571949701874</v>
      </c>
      <c r="AN200" s="4">
        <f t="shared" si="27"/>
        <v>25.182382720191754</v>
      </c>
      <c r="AQ200">
        <v>199</v>
      </c>
      <c r="AR200" s="4">
        <v>1592.4571949701874</v>
      </c>
      <c r="AS200" s="4">
        <v>25.182382720191754</v>
      </c>
      <c r="AT200" s="4">
        <f t="shared" si="28"/>
        <v>1617.6395776903792</v>
      </c>
      <c r="AU200" s="4">
        <f t="shared" si="29"/>
        <v>1567.2748122499956</v>
      </c>
      <c r="AW200" s="4">
        <v>1727.2406344836218</v>
      </c>
      <c r="AX200">
        <f t="shared" si="30"/>
        <v>200</v>
      </c>
      <c r="AZ200" s="4">
        <v>1643.9451752470925</v>
      </c>
      <c r="BA200">
        <f t="shared" si="31"/>
        <v>200</v>
      </c>
    </row>
    <row r="201" spans="2:53" x14ac:dyDescent="0.35">
      <c r="B201">
        <v>101</v>
      </c>
      <c r="C201" s="4">
        <v>1094.1516414501857</v>
      </c>
      <c r="D201" s="4">
        <v>65.148998387464985</v>
      </c>
      <c r="E201" s="5">
        <v>1159.3006398376506</v>
      </c>
      <c r="F201" s="5">
        <v>1029.0026430627208</v>
      </c>
      <c r="J201">
        <v>101</v>
      </c>
      <c r="K201" s="4">
        <v>1046.6540679417642</v>
      </c>
      <c r="L201" s="4">
        <v>71.809499886896901</v>
      </c>
      <c r="M201" s="5">
        <v>1118.4635678286611</v>
      </c>
      <c r="N201" s="5">
        <v>974.8445680548673</v>
      </c>
      <c r="T201">
        <v>200</v>
      </c>
      <c r="U201" s="4">
        <v>1619.3656213041882</v>
      </c>
      <c r="V201" s="4">
        <v>28.575795395322814</v>
      </c>
      <c r="W201" s="5">
        <v>1647.9414166995109</v>
      </c>
      <c r="X201" s="5">
        <v>1590.7898259088654</v>
      </c>
      <c r="AB201">
        <v>200</v>
      </c>
      <c r="AC201" s="4">
        <v>1625.5632478283919</v>
      </c>
      <c r="AD201" s="4">
        <v>31.497239052001134</v>
      </c>
      <c r="AE201" s="5">
        <v>1657.060486880393</v>
      </c>
      <c r="AF201" s="5">
        <v>1594.0660087763908</v>
      </c>
      <c r="AJ201">
        <v>200</v>
      </c>
      <c r="AK201" s="4">
        <f t="shared" si="24"/>
        <v>1657.060486880393</v>
      </c>
      <c r="AL201" s="4">
        <f t="shared" si="25"/>
        <v>1590.7898259088654</v>
      </c>
      <c r="AM201" s="4">
        <f t="shared" si="26"/>
        <v>1623.9251563946291</v>
      </c>
      <c r="AN201" s="4">
        <f t="shared" si="27"/>
        <v>33.135330485763916</v>
      </c>
      <c r="AQ201">
        <v>200</v>
      </c>
      <c r="AR201" s="4">
        <v>1623.9251563946291</v>
      </c>
      <c r="AS201" s="4">
        <v>33.135330485763916</v>
      </c>
      <c r="AT201" s="4">
        <f t="shared" si="28"/>
        <v>1657.060486880393</v>
      </c>
      <c r="AU201" s="4">
        <f t="shared" si="29"/>
        <v>1590.7898259088652</v>
      </c>
      <c r="AW201" s="4">
        <v>1727.3022947560269</v>
      </c>
      <c r="AX201">
        <f t="shared" si="30"/>
        <v>201</v>
      </c>
      <c r="AZ201" s="4">
        <v>1650.3560989163655</v>
      </c>
      <c r="BA201">
        <f t="shared" si="31"/>
        <v>201</v>
      </c>
    </row>
    <row r="202" spans="2:53" x14ac:dyDescent="0.35">
      <c r="B202">
        <v>102</v>
      </c>
      <c r="C202" s="4">
        <v>1366.3984176828026</v>
      </c>
      <c r="D202" s="4">
        <v>66.109343388569187</v>
      </c>
      <c r="E202" s="5">
        <v>1432.5077610713718</v>
      </c>
      <c r="F202" s="5">
        <v>1300.2890742942334</v>
      </c>
      <c r="J202">
        <v>102</v>
      </c>
      <c r="K202" s="4">
        <v>1346.733966803964</v>
      </c>
      <c r="L202" s="4">
        <v>72.868025665574692</v>
      </c>
      <c r="M202" s="5">
        <v>1419.6019924695388</v>
      </c>
      <c r="N202" s="5">
        <v>1273.8659411383892</v>
      </c>
      <c r="T202">
        <v>201</v>
      </c>
      <c r="U202" s="4">
        <v>1669.9316177969904</v>
      </c>
      <c r="V202" s="4">
        <v>36.804876241796421</v>
      </c>
      <c r="W202" s="5">
        <v>1706.7364940387868</v>
      </c>
      <c r="X202" s="5">
        <v>1633.126741555194</v>
      </c>
      <c r="AB202">
        <v>201</v>
      </c>
      <c r="AC202" s="4">
        <v>1681.2988540434731</v>
      </c>
      <c r="AD202" s="4">
        <v>40.567619176644826</v>
      </c>
      <c r="AE202" s="5">
        <v>1721.8664732201178</v>
      </c>
      <c r="AF202" s="5">
        <v>1640.7312348668283</v>
      </c>
      <c r="AJ202">
        <v>201</v>
      </c>
      <c r="AK202" s="4">
        <f t="shared" si="24"/>
        <v>1721.8664732201178</v>
      </c>
      <c r="AL202" s="4">
        <f t="shared" si="25"/>
        <v>1633.126741555194</v>
      </c>
      <c r="AM202" s="4">
        <f t="shared" si="26"/>
        <v>1677.4966073876558</v>
      </c>
      <c r="AN202" s="4">
        <f t="shared" si="27"/>
        <v>44.369865832461983</v>
      </c>
      <c r="AQ202">
        <v>201</v>
      </c>
      <c r="AR202" s="4">
        <v>1677.4966073876558</v>
      </c>
      <c r="AS202" s="4">
        <v>44.369865832461983</v>
      </c>
      <c r="AT202" s="4">
        <f t="shared" si="28"/>
        <v>1721.8664732201178</v>
      </c>
      <c r="AU202" s="4">
        <f t="shared" si="29"/>
        <v>1633.1267415551938</v>
      </c>
      <c r="AW202" s="4">
        <v>1736.4531628718103</v>
      </c>
      <c r="AX202">
        <f t="shared" si="30"/>
        <v>202</v>
      </c>
      <c r="AZ202" s="4">
        <v>1653.6951216607788</v>
      </c>
      <c r="BA202">
        <f t="shared" si="31"/>
        <v>202</v>
      </c>
    </row>
    <row r="203" spans="2:53" x14ac:dyDescent="0.35">
      <c r="B203">
        <v>103</v>
      </c>
      <c r="C203" s="4">
        <v>1602.281587210962</v>
      </c>
      <c r="D203" s="4">
        <v>42.414921774438255</v>
      </c>
      <c r="E203" s="5">
        <v>1644.6965089854002</v>
      </c>
      <c r="F203" s="5">
        <v>1559.8666654365238</v>
      </c>
      <c r="J203">
        <v>103</v>
      </c>
      <c r="K203" s="4">
        <v>1606.7326291749928</v>
      </c>
      <c r="L203" s="4">
        <v>46.751207167450275</v>
      </c>
      <c r="M203" s="5">
        <v>1653.4838363424431</v>
      </c>
      <c r="N203" s="5">
        <v>1559.9814220075425</v>
      </c>
      <c r="T203">
        <v>202</v>
      </c>
      <c r="U203" s="4">
        <v>1694.9744790179845</v>
      </c>
      <c r="V203" s="4">
        <v>41.279357357205782</v>
      </c>
      <c r="W203" s="5">
        <v>1736.2538363751903</v>
      </c>
      <c r="X203" s="5">
        <v>1653.6951216607788</v>
      </c>
      <c r="AB203">
        <v>202</v>
      </c>
      <c r="AC203" s="4">
        <v>1708.9019697402227</v>
      </c>
      <c r="AD203" s="4">
        <v>45.499548432716608</v>
      </c>
      <c r="AE203" s="5">
        <v>1754.4015181729394</v>
      </c>
      <c r="AF203" s="5">
        <v>1663.4024213075061</v>
      </c>
      <c r="AJ203">
        <v>202</v>
      </c>
      <c r="AK203" s="4">
        <f t="shared" si="24"/>
        <v>1754.4015181729394</v>
      </c>
      <c r="AL203" s="4">
        <f t="shared" si="25"/>
        <v>1653.6951216607788</v>
      </c>
      <c r="AM203" s="4">
        <f t="shared" si="26"/>
        <v>1704.0483199168591</v>
      </c>
      <c r="AN203" s="4">
        <f t="shared" si="27"/>
        <v>50.353198256080304</v>
      </c>
      <c r="AQ203">
        <v>202</v>
      </c>
      <c r="AR203" s="4">
        <v>1704.0483199168591</v>
      </c>
      <c r="AS203" s="4">
        <v>50.353198256080304</v>
      </c>
      <c r="AT203" s="4">
        <f t="shared" si="28"/>
        <v>1754.4015181729394</v>
      </c>
      <c r="AU203" s="4">
        <f t="shared" si="29"/>
        <v>1653.6951216607788</v>
      </c>
      <c r="AW203" s="4">
        <v>1737.37961743914</v>
      </c>
      <c r="AX203">
        <f t="shared" si="30"/>
        <v>203</v>
      </c>
      <c r="AZ203" s="4">
        <v>1654.7480503226368</v>
      </c>
      <c r="BA203">
        <f t="shared" si="31"/>
        <v>203</v>
      </c>
    </row>
    <row r="204" spans="2:53" x14ac:dyDescent="0.35">
      <c r="B204">
        <v>104</v>
      </c>
      <c r="C204" s="4">
        <v>1760.3603605073204</v>
      </c>
      <c r="D204" s="4">
        <v>45.946660935207575</v>
      </c>
      <c r="E204" s="5">
        <v>1806.3070214425279</v>
      </c>
      <c r="F204" s="5">
        <v>1714.4136995721128</v>
      </c>
      <c r="J204">
        <v>104</v>
      </c>
      <c r="K204" s="4">
        <v>1780.9725704498185</v>
      </c>
      <c r="L204" s="4">
        <v>50.644013337047625</v>
      </c>
      <c r="M204" s="5">
        <v>1831.6165837868662</v>
      </c>
      <c r="N204" s="5">
        <v>1730.3285571127708</v>
      </c>
      <c r="T204">
        <v>203</v>
      </c>
      <c r="U204" s="4">
        <v>1704.4427388768811</v>
      </c>
      <c r="V204" s="4">
        <v>44.336693546829054</v>
      </c>
      <c r="W204" s="5">
        <v>1748.7794324237102</v>
      </c>
      <c r="X204" s="5">
        <v>1660.106045330052</v>
      </c>
      <c r="AB204">
        <v>203</v>
      </c>
      <c r="AC204" s="4">
        <v>1719.3382162228295</v>
      </c>
      <c r="AD204" s="4">
        <v>48.869451089657503</v>
      </c>
      <c r="AE204" s="5">
        <v>1768.207667312487</v>
      </c>
      <c r="AF204" s="5">
        <v>1670.4687651331719</v>
      </c>
      <c r="AJ204">
        <v>203</v>
      </c>
      <c r="AK204" s="4">
        <f t="shared" si="24"/>
        <v>1768.207667312487</v>
      </c>
      <c r="AL204" s="4">
        <f t="shared" si="25"/>
        <v>1660.106045330052</v>
      </c>
      <c r="AM204" s="4">
        <f t="shared" si="26"/>
        <v>1714.1568563212695</v>
      </c>
      <c r="AN204" s="4">
        <f t="shared" si="27"/>
        <v>54.050810991217531</v>
      </c>
      <c r="AQ204">
        <v>203</v>
      </c>
      <c r="AR204" s="4">
        <v>1714.1568563212695</v>
      </c>
      <c r="AS204" s="4">
        <v>54.050810991217531</v>
      </c>
      <c r="AT204" s="4">
        <f t="shared" si="28"/>
        <v>1768.207667312487</v>
      </c>
      <c r="AU204" s="4">
        <f t="shared" si="29"/>
        <v>1660.106045330052</v>
      </c>
      <c r="AW204" s="4">
        <v>1741.8029221287111</v>
      </c>
      <c r="AX204">
        <f t="shared" si="30"/>
        <v>204</v>
      </c>
      <c r="AZ204" s="4">
        <v>1655.1413918524918</v>
      </c>
      <c r="BA204">
        <f t="shared" si="31"/>
        <v>204</v>
      </c>
    </row>
    <row r="205" spans="2:53" x14ac:dyDescent="0.35">
      <c r="B205">
        <v>105</v>
      </c>
      <c r="C205" s="4">
        <v>1271.9902614085886</v>
      </c>
      <c r="D205" s="4">
        <v>84.489495322771063</v>
      </c>
      <c r="E205" s="5">
        <v>1356.4797567313597</v>
      </c>
      <c r="F205" s="5">
        <v>1187.5007660858175</v>
      </c>
      <c r="J205">
        <v>105</v>
      </c>
      <c r="K205" s="4">
        <v>1242.6740018759431</v>
      </c>
      <c r="L205" s="4">
        <v>93.127270641076166</v>
      </c>
      <c r="M205" s="5">
        <v>1335.8012725170192</v>
      </c>
      <c r="N205" s="5">
        <v>1149.5467312348669</v>
      </c>
      <c r="T205">
        <v>204</v>
      </c>
      <c r="U205" s="4">
        <v>1600.29188042902</v>
      </c>
      <c r="V205" s="4">
        <v>25.287889631944836</v>
      </c>
      <c r="W205" s="5">
        <v>1625.5797700609648</v>
      </c>
      <c r="X205" s="5">
        <v>1575.0039907970752</v>
      </c>
      <c r="AB205">
        <v>204</v>
      </c>
      <c r="AC205" s="4">
        <v>1604.5395049141553</v>
      </c>
      <c r="AD205" s="4">
        <v>27.87319456340856</v>
      </c>
      <c r="AE205" s="5">
        <v>1632.4126994775638</v>
      </c>
      <c r="AF205" s="5">
        <v>1576.6663103507467</v>
      </c>
      <c r="AJ205">
        <v>204</v>
      </c>
      <c r="AK205" s="4">
        <f t="shared" si="24"/>
        <v>1632.4126994775638</v>
      </c>
      <c r="AL205" s="4">
        <f t="shared" si="25"/>
        <v>1575.0039907970752</v>
      </c>
      <c r="AM205" s="4">
        <f t="shared" si="26"/>
        <v>1603.7083451373196</v>
      </c>
      <c r="AN205" s="4">
        <f t="shared" si="27"/>
        <v>28.704354340244208</v>
      </c>
      <c r="AQ205">
        <v>204</v>
      </c>
      <c r="AR205" s="4">
        <v>1603.7083451373196</v>
      </c>
      <c r="AS205" s="4">
        <v>28.704354340244208</v>
      </c>
      <c r="AT205" s="4">
        <f t="shared" si="28"/>
        <v>1632.4126994775638</v>
      </c>
      <c r="AU205" s="4">
        <f t="shared" si="29"/>
        <v>1575.0039907970754</v>
      </c>
      <c r="AW205" s="4">
        <v>1742.5465610522358</v>
      </c>
      <c r="AX205">
        <f t="shared" si="30"/>
        <v>205</v>
      </c>
      <c r="AZ205" s="4">
        <v>1655.1472447697504</v>
      </c>
      <c r="BA205">
        <f t="shared" si="31"/>
        <v>205</v>
      </c>
    </row>
    <row r="206" spans="2:53" x14ac:dyDescent="0.35">
      <c r="B206">
        <v>106</v>
      </c>
      <c r="C206" s="4">
        <v>133.12326577219528</v>
      </c>
      <c r="D206" s="4">
        <v>62.016534142269393</v>
      </c>
      <c r="E206" s="5">
        <v>195.13979991446467</v>
      </c>
      <c r="F206" s="5">
        <v>71.106731629925889</v>
      </c>
      <c r="J206">
        <v>106</v>
      </c>
      <c r="K206" s="4">
        <v>-12.624950042820501</v>
      </c>
      <c r="L206" s="4">
        <v>68.356788464945794</v>
      </c>
      <c r="M206" s="5">
        <v>55.731838422125293</v>
      </c>
      <c r="N206" s="5">
        <v>-80.981738507766295</v>
      </c>
      <c r="T206">
        <v>205</v>
      </c>
      <c r="U206" s="4">
        <v>1648.2506749316913</v>
      </c>
      <c r="V206" s="4">
        <v>47.941108647206732</v>
      </c>
      <c r="W206" s="5">
        <v>1696.1917835788979</v>
      </c>
      <c r="X206" s="5">
        <v>1600.3095662844846</v>
      </c>
      <c r="AB206">
        <v>205</v>
      </c>
      <c r="AC206" s="4">
        <v>1657.4013620977937</v>
      </c>
      <c r="AD206" s="4">
        <v>52.842363216464719</v>
      </c>
      <c r="AE206" s="5">
        <v>1710.2437253142584</v>
      </c>
      <c r="AF206" s="5">
        <v>1604.558998881329</v>
      </c>
      <c r="AJ206">
        <v>205</v>
      </c>
      <c r="AK206" s="4">
        <f t="shared" si="24"/>
        <v>1710.2437253142584</v>
      </c>
      <c r="AL206" s="4">
        <f t="shared" si="25"/>
        <v>1600.3095662844846</v>
      </c>
      <c r="AM206" s="4">
        <f t="shared" si="26"/>
        <v>1655.2766457993716</v>
      </c>
      <c r="AN206" s="4">
        <f t="shared" si="27"/>
        <v>54.967079514886791</v>
      </c>
      <c r="AQ206">
        <v>205</v>
      </c>
      <c r="AR206" s="4">
        <v>1655.2766457993716</v>
      </c>
      <c r="AS206" s="4">
        <v>54.967079514886791</v>
      </c>
      <c r="AT206" s="4">
        <f t="shared" si="28"/>
        <v>1710.2437253142584</v>
      </c>
      <c r="AU206" s="4">
        <f t="shared" si="29"/>
        <v>1600.3095662844848</v>
      </c>
      <c r="AW206" s="4">
        <v>1744.1418912460251</v>
      </c>
      <c r="AX206">
        <f t="shared" si="30"/>
        <v>206</v>
      </c>
      <c r="AZ206" s="4">
        <v>1660.106045330052</v>
      </c>
      <c r="BA206">
        <f t="shared" si="31"/>
        <v>206</v>
      </c>
    </row>
    <row r="207" spans="2:53" x14ac:dyDescent="0.35">
      <c r="B207">
        <v>107</v>
      </c>
      <c r="C207" s="4">
        <v>798.64587904245332</v>
      </c>
      <c r="D207" s="4">
        <v>84.767063623732611</v>
      </c>
      <c r="E207" s="5">
        <v>883.41294266618593</v>
      </c>
      <c r="F207" s="5">
        <v>713.87881541872071</v>
      </c>
      <c r="J207">
        <v>107</v>
      </c>
      <c r="K207" s="4">
        <v>720.93730272011749</v>
      </c>
      <c r="L207" s="4">
        <v>93.433216110229068</v>
      </c>
      <c r="M207" s="5">
        <v>814.37051883034655</v>
      </c>
      <c r="N207" s="5">
        <v>627.50408660988842</v>
      </c>
      <c r="T207">
        <v>206</v>
      </c>
      <c r="U207" s="4">
        <v>1568.6624036540109</v>
      </c>
      <c r="V207" s="4">
        <v>38.377562626741394</v>
      </c>
      <c r="W207" s="5">
        <v>1607.0399662807522</v>
      </c>
      <c r="X207" s="5">
        <v>1530.2848410272695</v>
      </c>
      <c r="AB207">
        <v>206</v>
      </c>
      <c r="AC207" s="4">
        <v>1569.6763916642876</v>
      </c>
      <c r="AD207" s="4">
        <v>42.301089000849458</v>
      </c>
      <c r="AE207" s="5">
        <v>1611.9774806651371</v>
      </c>
      <c r="AF207" s="5">
        <v>1527.3753026634381</v>
      </c>
      <c r="AJ207">
        <v>206</v>
      </c>
      <c r="AK207" s="4">
        <f t="shared" si="24"/>
        <v>1611.9774806651371</v>
      </c>
      <c r="AL207" s="4">
        <f t="shared" si="25"/>
        <v>1527.3753026634381</v>
      </c>
      <c r="AM207" s="4">
        <f t="shared" si="26"/>
        <v>1569.6763916642876</v>
      </c>
      <c r="AN207" s="4">
        <f t="shared" si="27"/>
        <v>42.301089000849515</v>
      </c>
      <c r="AQ207">
        <v>206</v>
      </c>
      <c r="AR207" s="4">
        <v>1569.6763916642876</v>
      </c>
      <c r="AS207" s="4">
        <v>42.301089000849515</v>
      </c>
      <c r="AT207" s="4">
        <f t="shared" si="28"/>
        <v>1611.9774806651371</v>
      </c>
      <c r="AU207" s="4">
        <f t="shared" si="29"/>
        <v>1527.3753026634381</v>
      </c>
      <c r="AW207" s="4">
        <v>1744.9938616525358</v>
      </c>
      <c r="AX207">
        <f t="shared" si="30"/>
        <v>207</v>
      </c>
      <c r="AZ207" s="4">
        <v>1660.3731671496053</v>
      </c>
      <c r="BA207">
        <f t="shared" si="31"/>
        <v>207</v>
      </c>
    </row>
    <row r="208" spans="2:53" x14ac:dyDescent="0.35">
      <c r="B208">
        <v>108</v>
      </c>
      <c r="C208" s="4">
        <v>1884.271065617226</v>
      </c>
      <c r="D208" s="4">
        <v>30.501701111212483</v>
      </c>
      <c r="E208" s="5">
        <v>1914.7727667284385</v>
      </c>
      <c r="F208" s="5">
        <v>1853.7693645060135</v>
      </c>
      <c r="J208">
        <v>108</v>
      </c>
      <c r="K208" s="4">
        <v>1917.5512744178459</v>
      </c>
      <c r="L208" s="4">
        <v>33.62003955101784</v>
      </c>
      <c r="M208" s="5">
        <v>1951.1713139688636</v>
      </c>
      <c r="N208" s="5">
        <v>1883.9312348668282</v>
      </c>
      <c r="T208">
        <v>207</v>
      </c>
      <c r="U208" s="4">
        <v>1581.6984136046653</v>
      </c>
      <c r="V208" s="4">
        <v>32.247582024464577</v>
      </c>
      <c r="W208" s="5">
        <v>1613.9459956291298</v>
      </c>
      <c r="X208" s="5">
        <v>1549.4508315802009</v>
      </c>
      <c r="AB208">
        <v>207</v>
      </c>
      <c r="AC208" s="4">
        <v>1584.0451368214999</v>
      </c>
      <c r="AD208" s="4">
        <v>35.544410429248046</v>
      </c>
      <c r="AE208" s="5">
        <v>1619.589547250748</v>
      </c>
      <c r="AF208" s="5">
        <v>1548.5007263922519</v>
      </c>
      <c r="AJ208">
        <v>207</v>
      </c>
      <c r="AK208" s="4">
        <f t="shared" si="24"/>
        <v>1619.589547250748</v>
      </c>
      <c r="AL208" s="4">
        <f t="shared" si="25"/>
        <v>1548.5007263922519</v>
      </c>
      <c r="AM208" s="4">
        <f t="shared" si="26"/>
        <v>1584.0451368214999</v>
      </c>
      <c r="AN208" s="4">
        <f t="shared" si="27"/>
        <v>35.544410429248046</v>
      </c>
      <c r="AQ208">
        <v>207</v>
      </c>
      <c r="AR208" s="4">
        <v>1584.0451368214999</v>
      </c>
      <c r="AS208" s="4">
        <v>35.544410429248046</v>
      </c>
      <c r="AT208" s="4">
        <f t="shared" si="28"/>
        <v>1619.589547250748</v>
      </c>
      <c r="AU208" s="4">
        <f t="shared" si="29"/>
        <v>1548.5007263922519</v>
      </c>
      <c r="AW208" s="4">
        <v>1748.7649719988735</v>
      </c>
      <c r="AX208">
        <f t="shared" si="30"/>
        <v>208</v>
      </c>
      <c r="AZ208" s="4">
        <v>1661.3252003410864</v>
      </c>
      <c r="BA208">
        <f t="shared" si="31"/>
        <v>208</v>
      </c>
    </row>
    <row r="209" spans="2:53" x14ac:dyDescent="0.35">
      <c r="B209">
        <v>109</v>
      </c>
      <c r="C209" s="4">
        <v>1906.3636719546512</v>
      </c>
      <c r="D209" s="4">
        <v>21.140713196265857</v>
      </c>
      <c r="E209" s="5">
        <v>1927.504385150917</v>
      </c>
      <c r="F209" s="5">
        <v>1885.2229587583854</v>
      </c>
      <c r="J209">
        <v>109</v>
      </c>
      <c r="K209" s="4">
        <v>1941.902516210595</v>
      </c>
      <c r="L209" s="4">
        <v>23.302031949093788</v>
      </c>
      <c r="M209" s="5">
        <v>1965.2045481596888</v>
      </c>
      <c r="N209" s="5">
        <v>1918.6004842615012</v>
      </c>
      <c r="T209">
        <v>208</v>
      </c>
      <c r="U209" s="4">
        <v>1598.919668855267</v>
      </c>
      <c r="V209" s="4">
        <v>31.237773090570386</v>
      </c>
      <c r="W209" s="5">
        <v>1630.1574419458375</v>
      </c>
      <c r="X209" s="5">
        <v>1567.6818957646965</v>
      </c>
      <c r="AB209">
        <v>208</v>
      </c>
      <c r="AC209" s="4">
        <v>1603.0270054239222</v>
      </c>
      <c r="AD209" s="4">
        <v>34.431363777433205</v>
      </c>
      <c r="AE209" s="5">
        <v>1637.4583692013555</v>
      </c>
      <c r="AF209" s="5">
        <v>1568.595641646489</v>
      </c>
      <c r="AJ209">
        <v>208</v>
      </c>
      <c r="AK209" s="4">
        <f t="shared" si="24"/>
        <v>1637.4583692013555</v>
      </c>
      <c r="AL209" s="4">
        <f t="shared" si="25"/>
        <v>1567.6818957646965</v>
      </c>
      <c r="AM209" s="4">
        <f t="shared" si="26"/>
        <v>1602.5701324830261</v>
      </c>
      <c r="AN209" s="4">
        <f t="shared" si="27"/>
        <v>34.888236718329381</v>
      </c>
      <c r="AQ209">
        <v>208</v>
      </c>
      <c r="AR209" s="4">
        <v>1602.5701324830261</v>
      </c>
      <c r="AS209" s="4">
        <v>34.888236718329381</v>
      </c>
      <c r="AT209" s="4">
        <f t="shared" si="28"/>
        <v>1637.4583692013555</v>
      </c>
      <c r="AU209" s="4">
        <f t="shared" si="29"/>
        <v>1567.6818957646967</v>
      </c>
      <c r="AW209" s="4">
        <v>1749.5772111503927</v>
      </c>
      <c r="AX209">
        <f t="shared" si="30"/>
        <v>209</v>
      </c>
      <c r="AZ209" s="4">
        <v>1662.0208717338182</v>
      </c>
      <c r="BA209">
        <f t="shared" si="31"/>
        <v>209</v>
      </c>
    </row>
    <row r="210" spans="2:53" x14ac:dyDescent="0.35">
      <c r="B210">
        <v>110</v>
      </c>
      <c r="C210" s="4">
        <v>1939.5711920394763</v>
      </c>
      <c r="D210" s="4">
        <v>14.814203987239635</v>
      </c>
      <c r="E210" s="5">
        <v>1954.3853960267159</v>
      </c>
      <c r="F210" s="5">
        <v>1924.7569880522367</v>
      </c>
      <c r="J210">
        <v>110</v>
      </c>
      <c r="K210" s="4">
        <v>1978.5050038742302</v>
      </c>
      <c r="L210" s="4">
        <v>16.328732687789572</v>
      </c>
      <c r="M210" s="5">
        <v>1994.8337365620198</v>
      </c>
      <c r="N210" s="5">
        <v>1962.1762711864405</v>
      </c>
      <c r="T210">
        <v>209</v>
      </c>
      <c r="U210" s="4">
        <v>-126.2247216671426</v>
      </c>
      <c r="V210" s="4">
        <v>61.150517486590616</v>
      </c>
      <c r="W210" s="5">
        <v>-65.074204180551988</v>
      </c>
      <c r="X210" s="5">
        <v>-187.37523915373322</v>
      </c>
      <c r="AB210">
        <v>209</v>
      </c>
      <c r="AC210" s="4">
        <v>-298.48735369683118</v>
      </c>
      <c r="AD210" s="4">
        <v>67.402234680892889</v>
      </c>
      <c r="AE210" s="5">
        <v>-231.08511901593829</v>
      </c>
      <c r="AF210" s="5">
        <v>-365.88958837772407</v>
      </c>
      <c r="AJ210">
        <v>209</v>
      </c>
      <c r="AK210" s="4">
        <f t="shared" si="24"/>
        <v>-65.074204180551988</v>
      </c>
      <c r="AL210" s="4">
        <f t="shared" si="25"/>
        <v>-365.88958837772407</v>
      </c>
      <c r="AM210" s="4">
        <f t="shared" si="26"/>
        <v>-215.48189627913803</v>
      </c>
      <c r="AN210" s="4">
        <f t="shared" si="27"/>
        <v>150.40769209858604</v>
      </c>
      <c r="AQ210">
        <v>209</v>
      </c>
      <c r="AR210" s="4">
        <v>-215.48189627913803</v>
      </c>
      <c r="AS210" s="4">
        <v>150.40769209858604</v>
      </c>
      <c r="AT210" s="4">
        <f t="shared" si="28"/>
        <v>-65.074204180551988</v>
      </c>
      <c r="AU210" s="4">
        <f t="shared" si="29"/>
        <v>-365.88958837772407</v>
      </c>
      <c r="AW210" s="4">
        <v>1751.2332540976638</v>
      </c>
      <c r="AX210">
        <f t="shared" si="30"/>
        <v>210</v>
      </c>
      <c r="AZ210" s="4">
        <v>1664.1124281497141</v>
      </c>
      <c r="BA210">
        <f t="shared" si="31"/>
        <v>210</v>
      </c>
    </row>
    <row r="211" spans="2:53" x14ac:dyDescent="0.35">
      <c r="B211">
        <v>111</v>
      </c>
      <c r="C211" s="4">
        <v>1905.3345132743364</v>
      </c>
      <c r="D211" s="4">
        <v>19.977993606174486</v>
      </c>
      <c r="E211" s="5">
        <v>1925.3125068805109</v>
      </c>
      <c r="F211" s="5">
        <v>1885.3565196681618</v>
      </c>
      <c r="J211">
        <v>111</v>
      </c>
      <c r="K211" s="4">
        <v>1940.7681415929203</v>
      </c>
      <c r="L211" s="4">
        <v>22.020441835051095</v>
      </c>
      <c r="M211" s="5">
        <v>1962.7885834279714</v>
      </c>
      <c r="N211" s="5">
        <v>1918.7476997578692</v>
      </c>
      <c r="T211">
        <v>210</v>
      </c>
      <c r="U211" s="4">
        <v>612.50537906284399</v>
      </c>
      <c r="V211" s="4">
        <v>63.021845484112418</v>
      </c>
      <c r="W211" s="5">
        <v>675.5272245469564</v>
      </c>
      <c r="X211" s="5">
        <v>549.48353357873157</v>
      </c>
      <c r="AB211">
        <v>210</v>
      </c>
      <c r="AC211" s="4">
        <v>515.76674687002969</v>
      </c>
      <c r="AD211" s="4">
        <v>69.464877713824308</v>
      </c>
      <c r="AE211" s="5">
        <v>585.231624583854</v>
      </c>
      <c r="AF211" s="5">
        <v>446.30186915620538</v>
      </c>
      <c r="AJ211">
        <v>210</v>
      </c>
      <c r="AK211" s="4">
        <f t="shared" si="24"/>
        <v>675.5272245469564</v>
      </c>
      <c r="AL211" s="4">
        <f t="shared" si="25"/>
        <v>446.30186915620538</v>
      </c>
      <c r="AM211" s="4">
        <f t="shared" si="26"/>
        <v>560.91454685158089</v>
      </c>
      <c r="AN211" s="4">
        <f t="shared" si="27"/>
        <v>114.61267769537551</v>
      </c>
      <c r="AQ211">
        <v>210</v>
      </c>
      <c r="AR211" s="4">
        <v>560.91454685158089</v>
      </c>
      <c r="AS211" s="4">
        <v>114.61267769537551</v>
      </c>
      <c r="AT211" s="4">
        <f t="shared" si="28"/>
        <v>675.5272245469564</v>
      </c>
      <c r="AU211" s="4">
        <f t="shared" si="29"/>
        <v>446.30186915620538</v>
      </c>
      <c r="AW211" s="4">
        <v>1754.4015181729394</v>
      </c>
      <c r="AX211">
        <f t="shared" si="30"/>
        <v>211</v>
      </c>
      <c r="AZ211" s="4">
        <v>1664.2464335331242</v>
      </c>
      <c r="BA211">
        <f t="shared" si="31"/>
        <v>211</v>
      </c>
    </row>
    <row r="212" spans="2:53" x14ac:dyDescent="0.35">
      <c r="B212">
        <v>112</v>
      </c>
      <c r="C212" s="4">
        <v>1913.1561192447291</v>
      </c>
      <c r="D212" s="4">
        <v>18.573639495386214</v>
      </c>
      <c r="E212" s="5">
        <v>1931.7297587401154</v>
      </c>
      <c r="F212" s="5">
        <v>1894.5824797493428</v>
      </c>
      <c r="J212">
        <v>112</v>
      </c>
      <c r="K212" s="4">
        <v>1949.3893886872477</v>
      </c>
      <c r="L212" s="4">
        <v>20.472513718642531</v>
      </c>
      <c r="M212" s="5">
        <v>1969.8619024058903</v>
      </c>
      <c r="N212" s="5">
        <v>1928.916874968605</v>
      </c>
      <c r="T212">
        <v>211</v>
      </c>
      <c r="U212" s="4">
        <v>777.44521022796789</v>
      </c>
      <c r="V212" s="4">
        <v>53.86826425091067</v>
      </c>
      <c r="W212" s="5">
        <v>831.31347447887856</v>
      </c>
      <c r="X212" s="5">
        <v>723.57694597705722</v>
      </c>
      <c r="AB212">
        <v>211</v>
      </c>
      <c r="AC212" s="4">
        <v>697.56918559601968</v>
      </c>
      <c r="AD212" s="4">
        <v>59.375480995535327</v>
      </c>
      <c r="AE212" s="5">
        <v>756.94466659155501</v>
      </c>
      <c r="AF212" s="5">
        <v>638.19370460048435</v>
      </c>
      <c r="AJ212">
        <v>211</v>
      </c>
      <c r="AK212" s="4">
        <f t="shared" si="24"/>
        <v>831.31347447887856</v>
      </c>
      <c r="AL212" s="4">
        <f t="shared" si="25"/>
        <v>638.19370460048435</v>
      </c>
      <c r="AM212" s="4">
        <f t="shared" si="26"/>
        <v>734.75358953968146</v>
      </c>
      <c r="AN212" s="4">
        <f t="shared" si="27"/>
        <v>96.559884939197104</v>
      </c>
      <c r="AQ212">
        <v>211</v>
      </c>
      <c r="AR212" s="4">
        <v>734.75358953968146</v>
      </c>
      <c r="AS212" s="4">
        <v>96.559884939197104</v>
      </c>
      <c r="AT212" s="4">
        <f t="shared" si="28"/>
        <v>831.31347447887856</v>
      </c>
      <c r="AU212" s="4">
        <f t="shared" si="29"/>
        <v>638.19370460048435</v>
      </c>
      <c r="AW212" s="4">
        <v>1758.1989887602394</v>
      </c>
      <c r="AX212">
        <f t="shared" si="30"/>
        <v>212</v>
      </c>
      <c r="AZ212" s="4">
        <v>1667.2524072024478</v>
      </c>
      <c r="BA212">
        <f t="shared" si="31"/>
        <v>212</v>
      </c>
    </row>
    <row r="213" spans="2:53" x14ac:dyDescent="0.35">
      <c r="B213">
        <v>113</v>
      </c>
      <c r="C213" s="4">
        <v>-1338.6422576567024</v>
      </c>
      <c r="D213" s="4">
        <v>8.8165148831781153</v>
      </c>
      <c r="E213" s="5">
        <v>-1329.8257427735243</v>
      </c>
      <c r="F213" s="5">
        <v>-1347.4587725398806</v>
      </c>
      <c r="J213">
        <v>113</v>
      </c>
      <c r="K213" s="4">
        <v>-1634.8562782920762</v>
      </c>
      <c r="L213" s="4">
        <v>9.7178704228281276</v>
      </c>
      <c r="M213" s="5">
        <v>-1625.1384078692481</v>
      </c>
      <c r="N213" s="5">
        <v>-1644.5741487149044</v>
      </c>
      <c r="T213">
        <v>212</v>
      </c>
      <c r="U213" s="4">
        <v>802.28223971289913</v>
      </c>
      <c r="V213" s="4">
        <v>55.594690072675576</v>
      </c>
      <c r="W213" s="5">
        <v>857.8769297855747</v>
      </c>
      <c r="X213" s="5">
        <v>746.68754964022355</v>
      </c>
      <c r="AB213">
        <v>212</v>
      </c>
      <c r="AC213" s="4">
        <v>724.94542636923461</v>
      </c>
      <c r="AD213" s="4">
        <v>61.278407792896814</v>
      </c>
      <c r="AE213" s="5">
        <v>786.22383416213142</v>
      </c>
      <c r="AF213" s="5">
        <v>663.6670185763378</v>
      </c>
      <c r="AJ213">
        <v>212</v>
      </c>
      <c r="AK213" s="4">
        <f t="shared" si="24"/>
        <v>857.8769297855747</v>
      </c>
      <c r="AL213" s="4">
        <f t="shared" si="25"/>
        <v>663.6670185763378</v>
      </c>
      <c r="AM213" s="4">
        <f t="shared" si="26"/>
        <v>760.77197418095625</v>
      </c>
      <c r="AN213" s="4">
        <f t="shared" si="27"/>
        <v>97.104955604618453</v>
      </c>
      <c r="AQ213">
        <v>212</v>
      </c>
      <c r="AR213" s="4">
        <v>760.77197418095625</v>
      </c>
      <c r="AS213" s="4">
        <v>97.104955604618453</v>
      </c>
      <c r="AT213" s="4">
        <f t="shared" si="28"/>
        <v>857.8769297855747</v>
      </c>
      <c r="AU213" s="4">
        <f t="shared" si="29"/>
        <v>663.6670185763378</v>
      </c>
      <c r="AW213" s="4">
        <v>1760.0783030378875</v>
      </c>
      <c r="AX213">
        <f t="shared" si="30"/>
        <v>213</v>
      </c>
      <c r="AZ213" s="4">
        <v>1669.8041048695945</v>
      </c>
      <c r="BA213">
        <f t="shared" si="31"/>
        <v>213</v>
      </c>
    </row>
    <row r="214" spans="2:53" x14ac:dyDescent="0.35">
      <c r="B214">
        <v>114</v>
      </c>
      <c r="C214" s="4">
        <v>-1317.784641735655</v>
      </c>
      <c r="D214" s="4">
        <v>14.200326563200633</v>
      </c>
      <c r="E214" s="5">
        <v>-1303.5843151724544</v>
      </c>
      <c r="F214" s="5">
        <v>-1331.9849682988556</v>
      </c>
      <c r="J214">
        <v>114</v>
      </c>
      <c r="K214" s="4">
        <v>-1611.8662860405366</v>
      </c>
      <c r="L214" s="4">
        <v>15.652095565144919</v>
      </c>
      <c r="M214" s="5">
        <v>-1596.2141904753917</v>
      </c>
      <c r="N214" s="5">
        <v>-1627.5183816056815</v>
      </c>
      <c r="T214">
        <v>213</v>
      </c>
      <c r="U214" s="4">
        <v>1310.8924595244894</v>
      </c>
      <c r="V214" s="4">
        <v>64.829416549943176</v>
      </c>
      <c r="W214" s="5">
        <v>1375.7218760744327</v>
      </c>
      <c r="X214" s="5">
        <v>1246.0630429745461</v>
      </c>
      <c r="AB214">
        <v>213</v>
      </c>
      <c r="AC214" s="4">
        <v>1285.5533624240447</v>
      </c>
      <c r="AD214" s="4">
        <v>71.457245631368892</v>
      </c>
      <c r="AE214" s="5">
        <v>1357.0106080554137</v>
      </c>
      <c r="AF214" s="5">
        <v>1214.0961167926757</v>
      </c>
      <c r="AJ214">
        <v>213</v>
      </c>
      <c r="AK214" s="4">
        <f t="shared" si="24"/>
        <v>1375.7218760744327</v>
      </c>
      <c r="AL214" s="4">
        <f t="shared" si="25"/>
        <v>1214.0961167926757</v>
      </c>
      <c r="AM214" s="4">
        <f t="shared" si="26"/>
        <v>1294.9089964335542</v>
      </c>
      <c r="AN214" s="4">
        <f t="shared" si="27"/>
        <v>80.812879640878464</v>
      </c>
      <c r="AQ214">
        <v>213</v>
      </c>
      <c r="AR214" s="4">
        <v>1294.9089964335542</v>
      </c>
      <c r="AS214" s="4">
        <v>80.812879640878464</v>
      </c>
      <c r="AT214" s="4">
        <f t="shared" si="28"/>
        <v>1375.7218760744327</v>
      </c>
      <c r="AU214" s="4">
        <f t="shared" si="29"/>
        <v>1214.0961167926757</v>
      </c>
      <c r="AW214" s="4">
        <v>1761.1069886137029</v>
      </c>
      <c r="AX214">
        <f t="shared" si="30"/>
        <v>214</v>
      </c>
      <c r="AZ214" s="4">
        <v>1670.3721086531905</v>
      </c>
      <c r="BA214">
        <f t="shared" si="31"/>
        <v>214</v>
      </c>
    </row>
    <row r="215" spans="2:53" x14ac:dyDescent="0.35">
      <c r="B215">
        <v>115</v>
      </c>
      <c r="C215" s="4">
        <v>1874.3911422862036</v>
      </c>
      <c r="D215" s="4">
        <v>39.119963784238834</v>
      </c>
      <c r="E215" s="5">
        <v>1913.5111060704423</v>
      </c>
      <c r="F215" s="5">
        <v>1835.2711785019649</v>
      </c>
      <c r="J215">
        <v>115</v>
      </c>
      <c r="K215" s="4">
        <v>1906.6612780881694</v>
      </c>
      <c r="L215" s="4">
        <v>43.119389468314594</v>
      </c>
      <c r="M215" s="5">
        <v>1949.7806675564841</v>
      </c>
      <c r="N215" s="5">
        <v>1863.5418886198547</v>
      </c>
      <c r="T215">
        <v>214</v>
      </c>
      <c r="U215" s="4">
        <v>1372.9164226581297</v>
      </c>
      <c r="V215" s="4">
        <v>65.587363537142267</v>
      </c>
      <c r="W215" s="5">
        <v>1438.5037861952719</v>
      </c>
      <c r="X215" s="5">
        <v>1307.3290591209875</v>
      </c>
      <c r="AB215">
        <v>214</v>
      </c>
      <c r="AC215" s="4">
        <v>1353.9183393825701</v>
      </c>
      <c r="AD215" s="4">
        <v>72.292681254919671</v>
      </c>
      <c r="AE215" s="5">
        <v>1426.2110206374898</v>
      </c>
      <c r="AF215" s="5">
        <v>1281.6256581276505</v>
      </c>
      <c r="AJ215">
        <v>214</v>
      </c>
      <c r="AK215" s="4">
        <f t="shared" si="24"/>
        <v>1438.5037861952719</v>
      </c>
      <c r="AL215" s="4">
        <f t="shared" si="25"/>
        <v>1281.6256581276505</v>
      </c>
      <c r="AM215" s="4">
        <f t="shared" si="26"/>
        <v>1360.0647221614613</v>
      </c>
      <c r="AN215" s="4">
        <f t="shared" si="27"/>
        <v>78.43906403381061</v>
      </c>
      <c r="AQ215">
        <v>214</v>
      </c>
      <c r="AR215" s="4">
        <v>1360.0647221614613</v>
      </c>
      <c r="AS215" s="4">
        <v>78.43906403381061</v>
      </c>
      <c r="AT215" s="4">
        <f t="shared" si="28"/>
        <v>1438.5037861952719</v>
      </c>
      <c r="AU215" s="4">
        <f t="shared" si="29"/>
        <v>1281.6256581276507</v>
      </c>
      <c r="AW215" s="4">
        <v>1766.7346087995138</v>
      </c>
      <c r="AX215">
        <f t="shared" si="30"/>
        <v>215</v>
      </c>
      <c r="AZ215" s="4">
        <v>1672.5939903941571</v>
      </c>
      <c r="BA215">
        <f t="shared" si="31"/>
        <v>215</v>
      </c>
    </row>
    <row r="216" spans="2:53" x14ac:dyDescent="0.35">
      <c r="B216">
        <v>116</v>
      </c>
      <c r="C216" s="4">
        <v>-1304.1311365768115</v>
      </c>
      <c r="D216" s="4">
        <v>20.65114093743523</v>
      </c>
      <c r="E216" s="5">
        <v>-1283.4799956393763</v>
      </c>
      <c r="F216" s="5">
        <v>-1324.7822775142467</v>
      </c>
      <c r="J216">
        <v>116</v>
      </c>
      <c r="K216" s="4">
        <v>-1596.8169161127198</v>
      </c>
      <c r="L216" s="4">
        <v>22.762408318105372</v>
      </c>
      <c r="M216" s="5">
        <v>-1574.0545077946144</v>
      </c>
      <c r="N216" s="5">
        <v>-1619.5793244308252</v>
      </c>
      <c r="T216">
        <v>215</v>
      </c>
      <c r="U216" s="4">
        <v>904.71783369356876</v>
      </c>
      <c r="V216" s="4">
        <v>59.182928576974405</v>
      </c>
      <c r="W216" s="5">
        <v>963.90076227054317</v>
      </c>
      <c r="X216" s="5">
        <v>845.53490511659436</v>
      </c>
      <c r="AB216">
        <v>215</v>
      </c>
      <c r="AC216" s="4">
        <v>837.85351331511765</v>
      </c>
      <c r="AD216" s="4">
        <v>65.233489510901791</v>
      </c>
      <c r="AE216" s="5">
        <v>903.08700282601944</v>
      </c>
      <c r="AF216" s="5">
        <v>772.62002380421586</v>
      </c>
      <c r="AJ216">
        <v>215</v>
      </c>
      <c r="AK216" s="4">
        <f t="shared" si="24"/>
        <v>963.90076227054317</v>
      </c>
      <c r="AL216" s="4">
        <f t="shared" si="25"/>
        <v>772.62002380421586</v>
      </c>
      <c r="AM216" s="4">
        <f t="shared" si="26"/>
        <v>868.26039303737957</v>
      </c>
      <c r="AN216" s="4">
        <f t="shared" si="27"/>
        <v>95.640369233163597</v>
      </c>
      <c r="AQ216">
        <v>215</v>
      </c>
      <c r="AR216" s="4">
        <v>868.26039303737957</v>
      </c>
      <c r="AS216" s="4">
        <v>95.640369233163597</v>
      </c>
      <c r="AT216" s="4">
        <f t="shared" si="28"/>
        <v>963.90076227054317</v>
      </c>
      <c r="AU216" s="4">
        <f t="shared" si="29"/>
        <v>772.62002380421598</v>
      </c>
      <c r="AW216" s="4">
        <v>1768.207667312487</v>
      </c>
      <c r="AX216">
        <f t="shared" si="30"/>
        <v>216</v>
      </c>
      <c r="AZ216" s="4">
        <v>1673.9295994919221</v>
      </c>
      <c r="BA216">
        <f t="shared" si="31"/>
        <v>216</v>
      </c>
    </row>
    <row r="217" spans="2:53" x14ac:dyDescent="0.35">
      <c r="B217">
        <v>117</v>
      </c>
      <c r="C217" s="4">
        <v>1576.5526202030912</v>
      </c>
      <c r="D217" s="4">
        <v>67.303622465624471</v>
      </c>
      <c r="E217" s="5">
        <v>1643.8562426687158</v>
      </c>
      <c r="F217" s="5">
        <v>1509.2489977374667</v>
      </c>
      <c r="J217">
        <v>117</v>
      </c>
      <c r="K217" s="4">
        <v>1578.3732637331268</v>
      </c>
      <c r="L217" s="4">
        <v>74.184401747654533</v>
      </c>
      <c r="M217" s="5">
        <v>1652.5576654807815</v>
      </c>
      <c r="N217" s="5">
        <v>1504.1888619854722</v>
      </c>
      <c r="T217">
        <v>216</v>
      </c>
      <c r="U217" s="4">
        <v>1042.3506545410057</v>
      </c>
      <c r="V217" s="4">
        <v>71.450735827047652</v>
      </c>
      <c r="W217" s="5">
        <v>1113.8013903680535</v>
      </c>
      <c r="X217" s="5">
        <v>970.89991871395807</v>
      </c>
      <c r="AB217">
        <v>216</v>
      </c>
      <c r="AC217" s="4">
        <v>989.55721218547365</v>
      </c>
      <c r="AD217" s="4">
        <v>78.755494839323205</v>
      </c>
      <c r="AE217" s="5">
        <v>1068.312707024797</v>
      </c>
      <c r="AF217" s="5">
        <v>910.80171734615044</v>
      </c>
      <c r="AJ217">
        <v>216</v>
      </c>
      <c r="AK217" s="4">
        <f t="shared" si="24"/>
        <v>1113.8013903680535</v>
      </c>
      <c r="AL217" s="4">
        <f t="shared" si="25"/>
        <v>910.80171734615044</v>
      </c>
      <c r="AM217" s="4">
        <f t="shared" si="26"/>
        <v>1012.3015538571019</v>
      </c>
      <c r="AN217" s="4">
        <f t="shared" si="27"/>
        <v>101.49983651095158</v>
      </c>
      <c r="AQ217">
        <v>216</v>
      </c>
      <c r="AR217" s="4">
        <v>1012.3015538571019</v>
      </c>
      <c r="AS217" s="4">
        <v>101.49983651095158</v>
      </c>
      <c r="AT217" s="4">
        <f t="shared" si="28"/>
        <v>1113.8013903680535</v>
      </c>
      <c r="AU217" s="4">
        <f t="shared" si="29"/>
        <v>910.80171734615033</v>
      </c>
      <c r="AW217" s="4">
        <v>1769.5931045271095</v>
      </c>
      <c r="AX217">
        <f t="shared" si="30"/>
        <v>217</v>
      </c>
      <c r="AZ217" s="4">
        <v>1674.6921715072403</v>
      </c>
      <c r="BA217">
        <f t="shared" si="31"/>
        <v>217</v>
      </c>
    </row>
    <row r="218" spans="2:53" x14ac:dyDescent="0.35">
      <c r="B218">
        <v>118</v>
      </c>
      <c r="C218" s="4">
        <v>1816.2779821377594</v>
      </c>
      <c r="D218" s="4">
        <v>40.975652125454474</v>
      </c>
      <c r="E218" s="5">
        <v>1857.2536342632138</v>
      </c>
      <c r="F218" s="5">
        <v>1775.302330012305</v>
      </c>
      <c r="J218">
        <v>118</v>
      </c>
      <c r="K218" s="4">
        <v>1842.6069246768077</v>
      </c>
      <c r="L218" s="4">
        <v>45.164793926202293</v>
      </c>
      <c r="M218" s="5">
        <v>1887.77171860301</v>
      </c>
      <c r="N218" s="5">
        <v>1797.4421307506054</v>
      </c>
      <c r="T218">
        <v>217</v>
      </c>
      <c r="U218" s="4">
        <v>830.61840871090089</v>
      </c>
      <c r="V218" s="4">
        <v>85.404595350046748</v>
      </c>
      <c r="W218" s="5">
        <v>916.02300406094764</v>
      </c>
      <c r="X218" s="5">
        <v>745.21381336085415</v>
      </c>
      <c r="AB218">
        <v>217</v>
      </c>
      <c r="AC218" s="4">
        <v>756.17854084254304</v>
      </c>
      <c r="AD218" s="4">
        <v>94.135925830436463</v>
      </c>
      <c r="AE218" s="5">
        <v>850.31446667297951</v>
      </c>
      <c r="AF218" s="5">
        <v>662.04261501210658</v>
      </c>
      <c r="AJ218">
        <v>217</v>
      </c>
      <c r="AK218" s="4">
        <f t="shared" si="24"/>
        <v>916.02300406094764</v>
      </c>
      <c r="AL218" s="4">
        <f t="shared" si="25"/>
        <v>662.04261501210658</v>
      </c>
      <c r="AM218" s="4">
        <f t="shared" si="26"/>
        <v>789.03280953652711</v>
      </c>
      <c r="AN218" s="4">
        <f t="shared" si="27"/>
        <v>126.99019452442053</v>
      </c>
      <c r="AQ218">
        <v>217</v>
      </c>
      <c r="AR218" s="4">
        <v>789.03280953652711</v>
      </c>
      <c r="AS218" s="4">
        <v>126.99019452442053</v>
      </c>
      <c r="AT218" s="4">
        <f t="shared" si="28"/>
        <v>916.02300406094764</v>
      </c>
      <c r="AU218" s="4">
        <f t="shared" si="29"/>
        <v>662.04261501210658</v>
      </c>
      <c r="AW218" s="4">
        <v>1774.4679284522301</v>
      </c>
      <c r="AX218">
        <f t="shared" si="30"/>
        <v>218</v>
      </c>
      <c r="AZ218" s="4">
        <v>1674.7351695565073</v>
      </c>
      <c r="BA218">
        <f t="shared" si="31"/>
        <v>218</v>
      </c>
    </row>
    <row r="219" spans="2:53" x14ac:dyDescent="0.35">
      <c r="B219">
        <v>119</v>
      </c>
      <c r="C219" s="4">
        <v>-924.7832470127646</v>
      </c>
      <c r="D219" s="4">
        <v>40.779607569247219</v>
      </c>
      <c r="E219" s="5">
        <v>-884.00363944351739</v>
      </c>
      <c r="F219" s="5">
        <v>-965.56285458201182</v>
      </c>
      <c r="J219">
        <v>119</v>
      </c>
      <c r="K219" s="4">
        <v>-1178.6864320378454</v>
      </c>
      <c r="L219" s="4">
        <v>44.948706773901904</v>
      </c>
      <c r="M219" s="5">
        <v>-1133.7377252639435</v>
      </c>
      <c r="N219" s="5">
        <v>-1223.6351388117473</v>
      </c>
      <c r="T219">
        <v>218</v>
      </c>
      <c r="U219" s="4">
        <v>1607.5646017699114</v>
      </c>
      <c r="V219" s="4">
        <v>53.074279897859299</v>
      </c>
      <c r="W219" s="5">
        <v>1660.6388816677706</v>
      </c>
      <c r="X219" s="5">
        <v>1554.4903218720522</v>
      </c>
      <c r="AB219">
        <v>218</v>
      </c>
      <c r="AC219" s="4">
        <v>1612.5557522123895</v>
      </c>
      <c r="AD219" s="4">
        <v>58.500323729547233</v>
      </c>
      <c r="AE219" s="5">
        <v>1671.0560759419368</v>
      </c>
      <c r="AF219" s="5">
        <v>1554.0554284828422</v>
      </c>
      <c r="AJ219">
        <v>218</v>
      </c>
      <c r="AK219" s="4">
        <f t="shared" si="24"/>
        <v>1671.0560759419368</v>
      </c>
      <c r="AL219" s="4">
        <f t="shared" si="25"/>
        <v>1554.0554284828422</v>
      </c>
      <c r="AM219" s="4">
        <f t="shared" si="26"/>
        <v>1612.5557522123895</v>
      </c>
      <c r="AN219" s="4">
        <f t="shared" si="27"/>
        <v>58.50032372954729</v>
      </c>
      <c r="AQ219">
        <v>218</v>
      </c>
      <c r="AR219" s="4">
        <v>1612.5557522123895</v>
      </c>
      <c r="AS219" s="4">
        <v>58.50032372954729</v>
      </c>
      <c r="AT219" s="4">
        <f t="shared" si="28"/>
        <v>1671.0560759419368</v>
      </c>
      <c r="AU219" s="4">
        <f t="shared" si="29"/>
        <v>1554.0554284828422</v>
      </c>
      <c r="AW219" s="4">
        <v>1774.856694815051</v>
      </c>
      <c r="AX219">
        <f t="shared" si="30"/>
        <v>219</v>
      </c>
      <c r="AZ219" s="4">
        <v>1679.9809980425941</v>
      </c>
      <c r="BA219">
        <f t="shared" si="31"/>
        <v>219</v>
      </c>
    </row>
    <row r="220" spans="2:53" x14ac:dyDescent="0.35">
      <c r="B220">
        <v>120</v>
      </c>
      <c r="C220" s="4">
        <v>635.90158639533456</v>
      </c>
      <c r="D220" s="4">
        <v>75.460705950932379</v>
      </c>
      <c r="E220" s="5">
        <v>711.36229234626694</v>
      </c>
      <c r="F220" s="5">
        <v>560.44088044440218</v>
      </c>
      <c r="J220">
        <v>120</v>
      </c>
      <c r="K220" s="4">
        <v>541.5548631785</v>
      </c>
      <c r="L220" s="4">
        <v>83.175423867932295</v>
      </c>
      <c r="M220" s="5">
        <v>624.7302870464323</v>
      </c>
      <c r="N220" s="5">
        <v>458.3794393105677</v>
      </c>
      <c r="T220">
        <v>219</v>
      </c>
      <c r="U220" s="4">
        <v>-69.552383671139069</v>
      </c>
      <c r="V220" s="4">
        <v>82.483561291077194</v>
      </c>
      <c r="W220" s="5">
        <v>12.931177619938126</v>
      </c>
      <c r="X220" s="5">
        <v>-152.03594496221626</v>
      </c>
      <c r="AB220">
        <v>219</v>
      </c>
      <c r="AC220" s="4">
        <v>-236.02112475021431</v>
      </c>
      <c r="AD220" s="4">
        <v>90.916260139190399</v>
      </c>
      <c r="AE220" s="5">
        <v>-145.10486461102391</v>
      </c>
      <c r="AF220" s="5">
        <v>-326.93738488940471</v>
      </c>
      <c r="AJ220">
        <v>219</v>
      </c>
      <c r="AK220" s="4">
        <f t="shared" si="24"/>
        <v>12.931177619938126</v>
      </c>
      <c r="AL220" s="4">
        <f t="shared" si="25"/>
        <v>-326.93738488940471</v>
      </c>
      <c r="AM220" s="4">
        <f t="shared" si="26"/>
        <v>-157.00310363473329</v>
      </c>
      <c r="AN220" s="4">
        <f t="shared" si="27"/>
        <v>169.93428125467142</v>
      </c>
      <c r="AQ220">
        <v>219</v>
      </c>
      <c r="AR220" s="4">
        <v>-157.00310363473329</v>
      </c>
      <c r="AS220" s="4">
        <v>169.93428125467142</v>
      </c>
      <c r="AT220" s="4">
        <f t="shared" si="28"/>
        <v>12.931177619938126</v>
      </c>
      <c r="AU220" s="4">
        <f t="shared" si="29"/>
        <v>-326.93738488940471</v>
      </c>
      <c r="AW220" s="4">
        <v>1785.779870475237</v>
      </c>
      <c r="AX220">
        <f t="shared" si="30"/>
        <v>220</v>
      </c>
      <c r="AZ220" s="4">
        <v>1681.6135499751681</v>
      </c>
      <c r="BA220">
        <f t="shared" si="31"/>
        <v>220</v>
      </c>
    </row>
    <row r="221" spans="2:53" x14ac:dyDescent="0.35">
      <c r="B221">
        <v>121</v>
      </c>
      <c r="C221" s="4">
        <v>741.83631988907473</v>
      </c>
      <c r="D221" s="4">
        <v>71.670023979636881</v>
      </c>
      <c r="E221" s="5">
        <v>813.50634386871161</v>
      </c>
      <c r="F221" s="5">
        <v>670.16629590943785</v>
      </c>
      <c r="J221">
        <v>121</v>
      </c>
      <c r="K221" s="4">
        <v>658.319823824477</v>
      </c>
      <c r="L221" s="4">
        <v>78.997201894816271</v>
      </c>
      <c r="M221" s="5">
        <v>737.31702571929327</v>
      </c>
      <c r="N221" s="5">
        <v>579.32262192966073</v>
      </c>
      <c r="T221">
        <v>220</v>
      </c>
      <c r="U221" s="4">
        <v>286.8795726112312</v>
      </c>
      <c r="V221" s="4">
        <v>90.962639902081264</v>
      </c>
      <c r="W221" s="5">
        <v>377.84221251331246</v>
      </c>
      <c r="X221" s="5">
        <v>195.91693270914993</v>
      </c>
      <c r="AB221">
        <v>220</v>
      </c>
      <c r="AC221" s="4">
        <v>156.85061783777155</v>
      </c>
      <c r="AD221" s="4">
        <v>100.2621965254516</v>
      </c>
      <c r="AE221" s="5">
        <v>257.11281436322315</v>
      </c>
      <c r="AF221" s="5">
        <v>56.588421312319952</v>
      </c>
      <c r="AJ221">
        <v>220</v>
      </c>
      <c r="AK221" s="4">
        <f t="shared" si="24"/>
        <v>377.84221251331246</v>
      </c>
      <c r="AL221" s="4">
        <f t="shared" si="25"/>
        <v>56.588421312319952</v>
      </c>
      <c r="AM221" s="4">
        <f t="shared" si="26"/>
        <v>217.21531691281621</v>
      </c>
      <c r="AN221" s="4">
        <f t="shared" si="27"/>
        <v>160.62689560049625</v>
      </c>
      <c r="AQ221">
        <v>220</v>
      </c>
      <c r="AR221" s="4">
        <v>217.21531691281621</v>
      </c>
      <c r="AS221" s="4">
        <v>160.62689560049625</v>
      </c>
      <c r="AT221" s="4">
        <f t="shared" si="28"/>
        <v>377.84221251331246</v>
      </c>
      <c r="AU221" s="4">
        <f t="shared" si="29"/>
        <v>56.588421312319952</v>
      </c>
      <c r="AW221" s="4">
        <v>1788.625506881338</v>
      </c>
      <c r="AX221">
        <f t="shared" si="30"/>
        <v>221</v>
      </c>
      <c r="AZ221" s="4">
        <v>1682.3909741559737</v>
      </c>
      <c r="BA221">
        <f t="shared" si="31"/>
        <v>221</v>
      </c>
    </row>
    <row r="222" spans="2:53" x14ac:dyDescent="0.35">
      <c r="B222">
        <v>122</v>
      </c>
      <c r="C222" s="4">
        <v>1150.0692630806248</v>
      </c>
      <c r="D222" s="4">
        <v>63.941227515189894</v>
      </c>
      <c r="E222" s="5">
        <v>1214.0104905958146</v>
      </c>
      <c r="F222" s="5">
        <v>1086.1280355654349</v>
      </c>
      <c r="J222">
        <v>122</v>
      </c>
      <c r="K222" s="4">
        <v>1108.2884221687532</v>
      </c>
      <c r="L222" s="4">
        <v>70.478252677227829</v>
      </c>
      <c r="M222" s="5">
        <v>1178.766674845981</v>
      </c>
      <c r="N222" s="5">
        <v>1037.8101694915254</v>
      </c>
      <c r="T222">
        <v>221</v>
      </c>
      <c r="U222" s="4">
        <v>1775.1116349251661</v>
      </c>
      <c r="V222" s="4">
        <v>31.329679620121141</v>
      </c>
      <c r="W222" s="5">
        <v>1806.4413145452872</v>
      </c>
      <c r="X222" s="5">
        <v>1743.7819553050449</v>
      </c>
      <c r="AB222">
        <v>221</v>
      </c>
      <c r="AC222" s="4">
        <v>1797.2319399698217</v>
      </c>
      <c r="AD222" s="4">
        <v>34.532666362073599</v>
      </c>
      <c r="AE222" s="5">
        <v>1831.7646063318953</v>
      </c>
      <c r="AF222" s="5">
        <v>1762.6992736077482</v>
      </c>
      <c r="AJ222">
        <v>221</v>
      </c>
      <c r="AK222" s="4">
        <f t="shared" si="24"/>
        <v>1831.7646063318953</v>
      </c>
      <c r="AL222" s="4">
        <f t="shared" si="25"/>
        <v>1743.7819553050449</v>
      </c>
      <c r="AM222" s="4">
        <f t="shared" si="26"/>
        <v>1787.7732808184701</v>
      </c>
      <c r="AN222" s="4">
        <f t="shared" si="27"/>
        <v>43.991325513425181</v>
      </c>
      <c r="AQ222">
        <v>221</v>
      </c>
      <c r="AR222" s="4">
        <v>1787.7732808184701</v>
      </c>
      <c r="AS222" s="4">
        <v>43.991325513425181</v>
      </c>
      <c r="AT222" s="4">
        <f t="shared" si="28"/>
        <v>1831.7646063318953</v>
      </c>
      <c r="AU222" s="4">
        <f t="shared" si="29"/>
        <v>1743.7819553050449</v>
      </c>
      <c r="AW222" s="4">
        <v>1792.1956745968519</v>
      </c>
      <c r="AX222">
        <f t="shared" si="30"/>
        <v>222</v>
      </c>
      <c r="AZ222" s="4">
        <v>1682.4785104814209</v>
      </c>
      <c r="BA222">
        <f t="shared" si="31"/>
        <v>222</v>
      </c>
    </row>
    <row r="223" spans="2:53" x14ac:dyDescent="0.35">
      <c r="B223">
        <v>123</v>
      </c>
      <c r="C223" s="4">
        <v>1375.4550140695731</v>
      </c>
      <c r="D223" s="4">
        <v>47.741272691741528</v>
      </c>
      <c r="E223" s="5">
        <v>1423.1962867613147</v>
      </c>
      <c r="F223" s="5">
        <v>1327.7137413778314</v>
      </c>
      <c r="J223">
        <v>123</v>
      </c>
      <c r="K223" s="4">
        <v>1356.7164634395008</v>
      </c>
      <c r="L223" s="4">
        <v>52.622097051572496</v>
      </c>
      <c r="M223" s="5">
        <v>1409.3385604910732</v>
      </c>
      <c r="N223" s="5">
        <v>1304.0943663879284</v>
      </c>
      <c r="T223">
        <v>222</v>
      </c>
      <c r="U223" s="4">
        <v>1785.128779413564</v>
      </c>
      <c r="V223" s="4">
        <v>28.925659499301986</v>
      </c>
      <c r="W223" s="5">
        <v>1814.0544389128659</v>
      </c>
      <c r="X223" s="5">
        <v>1756.2031199142621</v>
      </c>
      <c r="AB223">
        <v>222</v>
      </c>
      <c r="AC223" s="4">
        <v>1808.2731862485216</v>
      </c>
      <c r="AD223" s="4">
        <v>31.882871478545894</v>
      </c>
      <c r="AE223" s="5">
        <v>1840.1560577270675</v>
      </c>
      <c r="AF223" s="5">
        <v>1776.3903147699757</v>
      </c>
      <c r="AJ223">
        <v>222</v>
      </c>
      <c r="AK223" s="4">
        <f t="shared" si="24"/>
        <v>1840.1560577270675</v>
      </c>
      <c r="AL223" s="4">
        <f t="shared" si="25"/>
        <v>1756.2031199142621</v>
      </c>
      <c r="AM223" s="4">
        <f t="shared" si="26"/>
        <v>1798.1795888206648</v>
      </c>
      <c r="AN223" s="4">
        <f t="shared" si="27"/>
        <v>41.976468906402715</v>
      </c>
      <c r="AQ223">
        <v>222</v>
      </c>
      <c r="AR223" s="4">
        <v>1798.1795888206648</v>
      </c>
      <c r="AS223" s="4">
        <v>41.976468906402715</v>
      </c>
      <c r="AT223" s="4">
        <f t="shared" si="28"/>
        <v>1840.1560577270675</v>
      </c>
      <c r="AU223" s="4">
        <f t="shared" si="29"/>
        <v>1756.2031199142621</v>
      </c>
      <c r="AW223" s="4">
        <v>1795.0601393898601</v>
      </c>
      <c r="AX223">
        <f t="shared" si="30"/>
        <v>223</v>
      </c>
      <c r="AZ223" s="4">
        <v>1683.6164378345015</v>
      </c>
      <c r="BA223">
        <f t="shared" si="31"/>
        <v>223</v>
      </c>
    </row>
    <row r="224" spans="2:53" x14ac:dyDescent="0.35">
      <c r="B224">
        <v>124</v>
      </c>
      <c r="C224" s="4">
        <v>1459.6401941193262</v>
      </c>
      <c r="D224" s="4">
        <v>41.081170420418289</v>
      </c>
      <c r="E224" s="5">
        <v>1500.7213645397446</v>
      </c>
      <c r="F224" s="5">
        <v>1418.5590236989078</v>
      </c>
      <c r="J224">
        <v>124</v>
      </c>
      <c r="K224" s="4">
        <v>1449.5083071652869</v>
      </c>
      <c r="L224" s="4">
        <v>45.281099873765925</v>
      </c>
      <c r="M224" s="5">
        <v>1494.7894070390528</v>
      </c>
      <c r="N224" s="5">
        <v>1404.2272072915209</v>
      </c>
      <c r="T224">
        <v>223</v>
      </c>
      <c r="U224" s="4">
        <v>1790.6176257085763</v>
      </c>
      <c r="V224" s="4">
        <v>29.739873952136037</v>
      </c>
      <c r="W224" s="5">
        <v>1820.3574996607124</v>
      </c>
      <c r="X224" s="5">
        <v>1760.8777517564401</v>
      </c>
      <c r="AB224">
        <v>223</v>
      </c>
      <c r="AC224" s="4">
        <v>1814.3231842094531</v>
      </c>
      <c r="AD224" s="4">
        <v>32.780327066595959</v>
      </c>
      <c r="AE224" s="5">
        <v>1847.1035112760489</v>
      </c>
      <c r="AF224" s="5">
        <v>1781.5428571428572</v>
      </c>
      <c r="AJ224">
        <v>223</v>
      </c>
      <c r="AK224" s="4">
        <f t="shared" si="24"/>
        <v>1847.1035112760489</v>
      </c>
      <c r="AL224" s="4">
        <f t="shared" si="25"/>
        <v>1760.8777517564401</v>
      </c>
      <c r="AM224" s="4">
        <f t="shared" si="26"/>
        <v>1803.9906315162445</v>
      </c>
      <c r="AN224" s="4">
        <f t="shared" si="27"/>
        <v>43.1128797598044</v>
      </c>
      <c r="AQ224">
        <v>223</v>
      </c>
      <c r="AR224" s="4">
        <v>1803.9906315162445</v>
      </c>
      <c r="AS224" s="4">
        <v>43.1128797598044</v>
      </c>
      <c r="AT224" s="4">
        <f t="shared" si="28"/>
        <v>1847.1035112760489</v>
      </c>
      <c r="AU224" s="4">
        <f t="shared" si="29"/>
        <v>1760.8777517564401</v>
      </c>
      <c r="AW224" s="4">
        <v>1795.5390653171098</v>
      </c>
      <c r="AX224">
        <f t="shared" si="30"/>
        <v>224</v>
      </c>
      <c r="AZ224" s="4">
        <v>1684.6812527289328</v>
      </c>
      <c r="BA224">
        <f t="shared" si="31"/>
        <v>224</v>
      </c>
    </row>
    <row r="225" spans="2:53" x14ac:dyDescent="0.35">
      <c r="B225">
        <v>125</v>
      </c>
      <c r="C225" s="4">
        <v>1591.3038946209372</v>
      </c>
      <c r="D225" s="4">
        <v>20.802454279263259</v>
      </c>
      <c r="E225" s="5">
        <v>1612.1063489002004</v>
      </c>
      <c r="F225" s="5">
        <v>1570.501440341674</v>
      </c>
      <c r="J225">
        <v>125</v>
      </c>
      <c r="K225" s="4">
        <v>1594.6326332531298</v>
      </c>
      <c r="L225" s="4">
        <v>22.92919116468488</v>
      </c>
      <c r="M225" s="5">
        <v>1617.5618244178147</v>
      </c>
      <c r="N225" s="5">
        <v>1571.7034420884449</v>
      </c>
      <c r="T225">
        <v>224</v>
      </c>
      <c r="U225" s="4">
        <v>1793.9795440642715</v>
      </c>
      <c r="V225" s="4">
        <v>31.36550048073633</v>
      </c>
      <c r="W225" s="5">
        <v>1825.3450445450078</v>
      </c>
      <c r="X225" s="5">
        <v>1762.6140435835352</v>
      </c>
      <c r="AB225">
        <v>224</v>
      </c>
      <c r="AC225" s="4">
        <v>1818.0288079605236</v>
      </c>
      <c r="AD225" s="4">
        <v>34.572149364881966</v>
      </c>
      <c r="AE225" s="5">
        <v>1852.6009573254055</v>
      </c>
      <c r="AF225" s="5">
        <v>1783.4566585956418</v>
      </c>
      <c r="AJ225">
        <v>224</v>
      </c>
      <c r="AK225" s="4">
        <f t="shared" si="24"/>
        <v>1852.6009573254055</v>
      </c>
      <c r="AL225" s="4">
        <f t="shared" si="25"/>
        <v>1762.6140435835352</v>
      </c>
      <c r="AM225" s="4">
        <f t="shared" si="26"/>
        <v>1807.6075004544705</v>
      </c>
      <c r="AN225" s="4">
        <f t="shared" si="27"/>
        <v>44.993456870935006</v>
      </c>
      <c r="AQ225">
        <v>224</v>
      </c>
      <c r="AR225" s="4">
        <v>1807.6075004544705</v>
      </c>
      <c r="AS225" s="4">
        <v>44.993456870935006</v>
      </c>
      <c r="AT225" s="4">
        <f t="shared" si="28"/>
        <v>1852.6009573254055</v>
      </c>
      <c r="AU225" s="4">
        <f t="shared" si="29"/>
        <v>1762.6140435835355</v>
      </c>
      <c r="AW225" s="4">
        <v>1798.104923311726</v>
      </c>
      <c r="AX225">
        <f t="shared" si="30"/>
        <v>225</v>
      </c>
      <c r="AZ225" s="4">
        <v>1684.7917431314856</v>
      </c>
      <c r="BA225">
        <f t="shared" si="31"/>
        <v>225</v>
      </c>
    </row>
    <row r="226" spans="2:53" x14ac:dyDescent="0.35">
      <c r="B226">
        <v>126</v>
      </c>
      <c r="C226" s="4">
        <v>1598.7824476978917</v>
      </c>
      <c r="D226" s="4">
        <v>20.307506934851631</v>
      </c>
      <c r="E226" s="5">
        <v>1619.0899546327432</v>
      </c>
      <c r="F226" s="5">
        <v>1578.4749407630402</v>
      </c>
      <c r="J226">
        <v>126</v>
      </c>
      <c r="K226" s="4">
        <v>1602.8757554748991</v>
      </c>
      <c r="L226" s="4">
        <v>22.383642926764708</v>
      </c>
      <c r="M226" s="5">
        <v>1625.2593984016637</v>
      </c>
      <c r="N226" s="5">
        <v>1580.4921125481344</v>
      </c>
      <c r="T226">
        <v>225</v>
      </c>
      <c r="U226" s="4">
        <v>1869.4511806206924</v>
      </c>
      <c r="V226" s="4">
        <v>33.779823412884333</v>
      </c>
      <c r="W226" s="5">
        <v>1903.2310040335767</v>
      </c>
      <c r="X226" s="5">
        <v>1835.6713572078081</v>
      </c>
      <c r="AB226">
        <v>225</v>
      </c>
      <c r="AC226" s="4">
        <v>1901.2162799233311</v>
      </c>
      <c r="AD226" s="4">
        <v>37.233300366650454</v>
      </c>
      <c r="AE226" s="5">
        <v>1938.4495802899814</v>
      </c>
      <c r="AF226" s="5">
        <v>1863.9829795566807</v>
      </c>
      <c r="AJ226">
        <v>225</v>
      </c>
      <c r="AK226" s="4">
        <f t="shared" si="24"/>
        <v>1938.4495802899814</v>
      </c>
      <c r="AL226" s="4">
        <f t="shared" si="25"/>
        <v>1835.6713572078081</v>
      </c>
      <c r="AM226" s="4">
        <f t="shared" si="26"/>
        <v>1887.0604687488949</v>
      </c>
      <c r="AN226" s="4">
        <f t="shared" si="27"/>
        <v>51.38911154108655</v>
      </c>
      <c r="AQ226">
        <v>225</v>
      </c>
      <c r="AR226" s="4">
        <v>1887.0604687488949</v>
      </c>
      <c r="AS226" s="4">
        <v>51.38911154108655</v>
      </c>
      <c r="AT226" s="4">
        <f t="shared" si="28"/>
        <v>1938.4495802899814</v>
      </c>
      <c r="AU226" s="4">
        <f t="shared" si="29"/>
        <v>1835.6713572078083</v>
      </c>
      <c r="AW226" s="4">
        <v>1798.3682477627272</v>
      </c>
      <c r="AX226">
        <f t="shared" si="30"/>
        <v>226</v>
      </c>
      <c r="AZ226" s="4">
        <v>1696.9020759734851</v>
      </c>
      <c r="BA226">
        <f t="shared" si="31"/>
        <v>226</v>
      </c>
    </row>
    <row r="227" spans="2:53" x14ac:dyDescent="0.35">
      <c r="B227">
        <v>127</v>
      </c>
      <c r="C227" s="4">
        <v>1615.0431548468659</v>
      </c>
      <c r="D227" s="4">
        <v>23.234080182358639</v>
      </c>
      <c r="E227" s="5">
        <v>1638.2772350292246</v>
      </c>
      <c r="F227" s="5">
        <v>1591.8090746645073</v>
      </c>
      <c r="J227">
        <v>127</v>
      </c>
      <c r="K227" s="4">
        <v>1620.7988744341585</v>
      </c>
      <c r="L227" s="4">
        <v>25.609414104948826</v>
      </c>
      <c r="M227" s="5">
        <v>1646.4082885391074</v>
      </c>
      <c r="N227" s="5">
        <v>1595.1894603292096</v>
      </c>
      <c r="T227">
        <v>226</v>
      </c>
      <c r="U227" s="4">
        <v>1810.6519146853718</v>
      </c>
      <c r="V227" s="4">
        <v>31.41963308442088</v>
      </c>
      <c r="W227" s="5">
        <v>1842.0715477697927</v>
      </c>
      <c r="X227" s="5">
        <v>1779.232281600951</v>
      </c>
      <c r="AB227">
        <v>226</v>
      </c>
      <c r="AC227" s="4">
        <v>1836.4056767668528</v>
      </c>
      <c r="AD227" s="4">
        <v>34.631816210027409</v>
      </c>
      <c r="AE227" s="5">
        <v>1871.0374929768802</v>
      </c>
      <c r="AF227" s="5">
        <v>1801.7738605568254</v>
      </c>
      <c r="AJ227">
        <v>226</v>
      </c>
      <c r="AK227" s="4">
        <f t="shared" si="24"/>
        <v>1871.0374929768802</v>
      </c>
      <c r="AL227" s="4">
        <f t="shared" si="25"/>
        <v>1779.232281600951</v>
      </c>
      <c r="AM227" s="4">
        <f t="shared" si="26"/>
        <v>1825.1348872889157</v>
      </c>
      <c r="AN227" s="4">
        <f t="shared" si="27"/>
        <v>45.902605687964524</v>
      </c>
      <c r="AQ227">
        <v>226</v>
      </c>
      <c r="AR227" s="4">
        <v>1825.1348872889157</v>
      </c>
      <c r="AS227" s="4">
        <v>45.902605687964524</v>
      </c>
      <c r="AT227" s="4">
        <f t="shared" si="28"/>
        <v>1871.0374929768802</v>
      </c>
      <c r="AU227" s="4">
        <f t="shared" si="29"/>
        <v>1779.2322816009512</v>
      </c>
      <c r="AW227" s="4">
        <v>1799.0379625824955</v>
      </c>
      <c r="AX227">
        <f t="shared" si="30"/>
        <v>227</v>
      </c>
      <c r="AZ227" s="4">
        <v>1699.7068550787917</v>
      </c>
      <c r="BA227">
        <f t="shared" si="31"/>
        <v>227</v>
      </c>
    </row>
    <row r="228" spans="2:53" x14ac:dyDescent="0.35">
      <c r="B228">
        <v>128</v>
      </c>
      <c r="C228" s="4">
        <v>1762.0756249745116</v>
      </c>
      <c r="D228" s="4">
        <v>38.594927955498434</v>
      </c>
      <c r="E228" s="5">
        <v>1800.67055293001</v>
      </c>
      <c r="F228" s="5">
        <v>1723.4806970190132</v>
      </c>
      <c r="J228">
        <v>128</v>
      </c>
      <c r="K228" s="4">
        <v>1782.8631948126097</v>
      </c>
      <c r="L228" s="4">
        <v>42.540676652803285</v>
      </c>
      <c r="M228" s="5">
        <v>1825.403871465413</v>
      </c>
      <c r="N228" s="5">
        <v>1740.3225181598064</v>
      </c>
      <c r="T228">
        <v>227</v>
      </c>
      <c r="U228" s="4">
        <v>1894.9743158925003</v>
      </c>
      <c r="V228" s="4">
        <v>28.917347687046409</v>
      </c>
      <c r="W228" s="5">
        <v>1923.8916635795467</v>
      </c>
      <c r="X228" s="5">
        <v>1866.0569682054538</v>
      </c>
      <c r="AB228">
        <v>227</v>
      </c>
      <c r="AC228" s="4">
        <v>1929.3487704416623</v>
      </c>
      <c r="AD228" s="4">
        <v>31.873709908974597</v>
      </c>
      <c r="AE228" s="5">
        <v>1961.2224803506369</v>
      </c>
      <c r="AF228" s="5">
        <v>1897.4750605326876</v>
      </c>
      <c r="AJ228">
        <v>227</v>
      </c>
      <c r="AK228" s="4">
        <f t="shared" si="24"/>
        <v>1961.2224803506369</v>
      </c>
      <c r="AL228" s="4">
        <f t="shared" si="25"/>
        <v>1866.0569682054538</v>
      </c>
      <c r="AM228" s="4">
        <f t="shared" si="26"/>
        <v>1913.6397242780454</v>
      </c>
      <c r="AN228" s="4">
        <f t="shared" si="27"/>
        <v>47.582756072591565</v>
      </c>
      <c r="AQ228">
        <v>227</v>
      </c>
      <c r="AR228" s="4">
        <v>1913.6397242780454</v>
      </c>
      <c r="AS228" s="4">
        <v>47.582756072591565</v>
      </c>
      <c r="AT228" s="4">
        <f t="shared" si="28"/>
        <v>1961.2224803506369</v>
      </c>
      <c r="AU228" s="4">
        <f t="shared" si="29"/>
        <v>1866.0569682054538</v>
      </c>
      <c r="AW228" s="4">
        <v>1803.4349949783616</v>
      </c>
      <c r="AX228">
        <f t="shared" si="30"/>
        <v>228</v>
      </c>
      <c r="AZ228" s="4">
        <v>1704.8625465073758</v>
      </c>
      <c r="BA228">
        <f t="shared" si="31"/>
        <v>228</v>
      </c>
    </row>
    <row r="229" spans="2:53" x14ac:dyDescent="0.35">
      <c r="B229">
        <v>129</v>
      </c>
      <c r="C229" s="4">
        <v>1886.260772399168</v>
      </c>
      <c r="D229" s="4">
        <v>26.81506922765216</v>
      </c>
      <c r="E229" s="5">
        <v>1913.0758416268202</v>
      </c>
      <c r="F229" s="5">
        <v>1859.4457031715158</v>
      </c>
      <c r="J229">
        <v>129</v>
      </c>
      <c r="K229" s="4">
        <v>1919.7443986786836</v>
      </c>
      <c r="L229" s="4">
        <v>29.556505216213836</v>
      </c>
      <c r="M229" s="5">
        <v>1949.3009038948974</v>
      </c>
      <c r="N229" s="5">
        <v>1890.1878934624699</v>
      </c>
      <c r="T229">
        <v>228</v>
      </c>
      <c r="U229" s="4">
        <v>1569.7601729130133</v>
      </c>
      <c r="V229" s="4">
        <v>29.658605017169236</v>
      </c>
      <c r="W229" s="5">
        <v>1599.4187779301826</v>
      </c>
      <c r="X229" s="5">
        <v>1540.101567895844</v>
      </c>
      <c r="AB229">
        <v>228</v>
      </c>
      <c r="AC229" s="4">
        <v>1570.8863912564741</v>
      </c>
      <c r="AD229" s="4">
        <v>32.690749609984891</v>
      </c>
      <c r="AE229" s="5">
        <v>1603.5771408664591</v>
      </c>
      <c r="AF229" s="5">
        <v>1538.1956416464891</v>
      </c>
      <c r="AJ229">
        <v>228</v>
      </c>
      <c r="AK229" s="4">
        <f t="shared" si="24"/>
        <v>1603.5771408664591</v>
      </c>
      <c r="AL229" s="4">
        <f t="shared" si="25"/>
        <v>1538.1956416464891</v>
      </c>
      <c r="AM229" s="4">
        <f t="shared" si="26"/>
        <v>1570.8863912564741</v>
      </c>
      <c r="AN229" s="4">
        <f t="shared" si="27"/>
        <v>32.690749609985005</v>
      </c>
      <c r="AQ229">
        <v>228</v>
      </c>
      <c r="AR229" s="4">
        <v>1570.8863912564741</v>
      </c>
      <c r="AS229" s="4">
        <v>32.690749609985005</v>
      </c>
      <c r="AT229" s="4">
        <f t="shared" si="28"/>
        <v>1603.5771408664591</v>
      </c>
      <c r="AU229" s="4">
        <f t="shared" si="29"/>
        <v>1538.1956416464891</v>
      </c>
      <c r="AW229" s="4">
        <v>1811.7447697200394</v>
      </c>
      <c r="AX229">
        <f t="shared" si="30"/>
        <v>229</v>
      </c>
      <c r="AZ229" s="4">
        <v>1706.0413087813672</v>
      </c>
      <c r="BA229">
        <f t="shared" si="31"/>
        <v>229</v>
      </c>
    </row>
    <row r="230" spans="2:53" x14ac:dyDescent="0.35">
      <c r="B230">
        <v>130</v>
      </c>
      <c r="C230" s="4">
        <v>1902.0412054973287</v>
      </c>
      <c r="D230" s="4">
        <v>19.222343114921003</v>
      </c>
      <c r="E230" s="5">
        <v>1921.2635486122497</v>
      </c>
      <c r="F230" s="5">
        <v>1882.8188623824078</v>
      </c>
      <c r="J230">
        <v>130</v>
      </c>
      <c r="K230" s="4">
        <v>1937.1381428163616</v>
      </c>
      <c r="L230" s="4">
        <v>21.187537489484974</v>
      </c>
      <c r="M230" s="5">
        <v>1958.3256803058466</v>
      </c>
      <c r="N230" s="5">
        <v>1915.9506053268765</v>
      </c>
      <c r="T230">
        <v>229</v>
      </c>
      <c r="U230" s="4">
        <v>1579.4342645079728</v>
      </c>
      <c r="V230" s="4">
        <v>28.647823830006701</v>
      </c>
      <c r="W230" s="5">
        <v>1608.0820883379795</v>
      </c>
      <c r="X230" s="5">
        <v>1550.7864406779661</v>
      </c>
      <c r="AB230">
        <v>229</v>
      </c>
      <c r="AC230" s="4">
        <v>1581.5495126626156</v>
      </c>
      <c r="AD230" s="4">
        <v>31.57663130668351</v>
      </c>
      <c r="AE230" s="5">
        <v>1613.1261439692992</v>
      </c>
      <c r="AF230" s="5">
        <v>1549.972881355932</v>
      </c>
      <c r="AJ230">
        <v>229</v>
      </c>
      <c r="AK230" s="4">
        <f t="shared" si="24"/>
        <v>1613.1261439692992</v>
      </c>
      <c r="AL230" s="4">
        <f t="shared" si="25"/>
        <v>1549.972881355932</v>
      </c>
      <c r="AM230" s="4">
        <f t="shared" si="26"/>
        <v>1581.5495126626156</v>
      </c>
      <c r="AN230" s="4">
        <f t="shared" si="27"/>
        <v>31.576631306683566</v>
      </c>
      <c r="AQ230">
        <v>229</v>
      </c>
      <c r="AR230" s="4">
        <v>1581.5495126626156</v>
      </c>
      <c r="AS230" s="4">
        <v>31.576631306683566</v>
      </c>
      <c r="AT230" s="4">
        <f t="shared" si="28"/>
        <v>1613.1261439692992</v>
      </c>
      <c r="AU230" s="4">
        <f t="shared" si="29"/>
        <v>1549.972881355932</v>
      </c>
      <c r="AW230" s="4">
        <v>1811.9264041406223</v>
      </c>
      <c r="AX230">
        <f t="shared" si="30"/>
        <v>230</v>
      </c>
      <c r="AZ230" s="4">
        <v>1712.9293851466678</v>
      </c>
      <c r="BA230">
        <f t="shared" si="31"/>
        <v>230</v>
      </c>
    </row>
    <row r="231" spans="2:53" x14ac:dyDescent="0.35">
      <c r="B231">
        <v>131</v>
      </c>
      <c r="C231" s="4">
        <v>1910.0686432037844</v>
      </c>
      <c r="D231" s="4">
        <v>17.766956227243405</v>
      </c>
      <c r="E231" s="5">
        <v>1927.8355994310277</v>
      </c>
      <c r="F231" s="5">
        <v>1892.3016869765411</v>
      </c>
      <c r="J231">
        <v>131</v>
      </c>
      <c r="K231" s="4">
        <v>1945.9862648342237</v>
      </c>
      <c r="L231" s="4">
        <v>19.583359265216458</v>
      </c>
      <c r="M231" s="5">
        <v>1965.56962409944</v>
      </c>
      <c r="N231" s="5">
        <v>1926.4029055690073</v>
      </c>
      <c r="T231">
        <v>230</v>
      </c>
      <c r="U231" s="4">
        <v>1629.4513763712737</v>
      </c>
      <c r="V231" s="4">
        <v>39.793564886095396</v>
      </c>
      <c r="W231" s="5">
        <v>1669.2449412573692</v>
      </c>
      <c r="X231" s="5">
        <v>1589.6578114851782</v>
      </c>
      <c r="AB231">
        <v>230</v>
      </c>
      <c r="AC231" s="4">
        <v>1636.6801190816036</v>
      </c>
      <c r="AD231" s="4">
        <v>43.861856113157046</v>
      </c>
      <c r="AE231" s="5">
        <v>1680.5419751947607</v>
      </c>
      <c r="AF231" s="5">
        <v>1592.8182629684466</v>
      </c>
      <c r="AJ231">
        <v>230</v>
      </c>
      <c r="AK231" s="4">
        <f t="shared" si="24"/>
        <v>1680.5419751947607</v>
      </c>
      <c r="AL231" s="4">
        <f t="shared" si="25"/>
        <v>1589.6578114851782</v>
      </c>
      <c r="AM231" s="4">
        <f t="shared" si="26"/>
        <v>1635.0998933399694</v>
      </c>
      <c r="AN231" s="4">
        <f t="shared" si="27"/>
        <v>45.44208185479124</v>
      </c>
      <c r="AQ231">
        <v>230</v>
      </c>
      <c r="AR231" s="4">
        <v>1635.0998933399694</v>
      </c>
      <c r="AS231" s="4">
        <v>45.44208185479124</v>
      </c>
      <c r="AT231" s="4">
        <f t="shared" si="28"/>
        <v>1680.5419751947607</v>
      </c>
      <c r="AU231" s="4">
        <f t="shared" si="29"/>
        <v>1589.6578114851782</v>
      </c>
      <c r="AW231" s="4">
        <v>1812.4456580615972</v>
      </c>
      <c r="AX231">
        <f t="shared" si="30"/>
        <v>231</v>
      </c>
      <c r="AZ231" s="4">
        <v>1714.1906586751727</v>
      </c>
      <c r="BA231">
        <f t="shared" si="31"/>
        <v>231</v>
      </c>
    </row>
    <row r="232" spans="2:53" x14ac:dyDescent="0.35">
      <c r="B232">
        <v>132</v>
      </c>
      <c r="C232" s="4">
        <v>1915.4888789201093</v>
      </c>
      <c r="D232" s="4">
        <v>22.095821999814561</v>
      </c>
      <c r="E232" s="5">
        <v>1937.5847009199238</v>
      </c>
      <c r="F232" s="5">
        <v>1893.3930569202948</v>
      </c>
      <c r="J232">
        <v>132</v>
      </c>
      <c r="K232" s="4">
        <v>1951.9606378206436</v>
      </c>
      <c r="L232" s="4">
        <v>24.354786208069505</v>
      </c>
      <c r="M232" s="5">
        <v>1976.3154240287131</v>
      </c>
      <c r="N232" s="5">
        <v>1927.605851612574</v>
      </c>
      <c r="T232">
        <v>231</v>
      </c>
      <c r="U232" s="4">
        <v>1729.7600424126258</v>
      </c>
      <c r="V232" s="4">
        <v>46.143604578124524</v>
      </c>
      <c r="W232" s="5">
        <v>1775.9036469907503</v>
      </c>
      <c r="X232" s="5">
        <v>1683.6164378345013</v>
      </c>
      <c r="AB232">
        <v>231</v>
      </c>
      <c r="AC232" s="4">
        <v>1747.2438318176257</v>
      </c>
      <c r="AD232" s="4">
        <v>50.861091494100179</v>
      </c>
      <c r="AE232" s="5">
        <v>1798.104923311726</v>
      </c>
      <c r="AF232" s="5">
        <v>1696.3827403235255</v>
      </c>
      <c r="AJ232">
        <v>231</v>
      </c>
      <c r="AK232" s="4">
        <f t="shared" si="24"/>
        <v>1798.104923311726</v>
      </c>
      <c r="AL232" s="4">
        <f t="shared" si="25"/>
        <v>1683.6164378345013</v>
      </c>
      <c r="AM232" s="4">
        <f t="shared" si="26"/>
        <v>1740.8606805731138</v>
      </c>
      <c r="AN232" s="4">
        <f t="shared" si="27"/>
        <v>57.244242738612229</v>
      </c>
      <c r="AQ232">
        <v>231</v>
      </c>
      <c r="AR232" s="4">
        <v>1740.8606805731138</v>
      </c>
      <c r="AS232" s="4">
        <v>57.244242738612229</v>
      </c>
      <c r="AT232" s="4">
        <f t="shared" si="28"/>
        <v>1798.104923311726</v>
      </c>
      <c r="AU232" s="4">
        <f t="shared" si="29"/>
        <v>1683.6164378345015</v>
      </c>
      <c r="AW232" s="4">
        <v>1816.9212152722455</v>
      </c>
      <c r="AX232">
        <f t="shared" si="30"/>
        <v>232</v>
      </c>
      <c r="AZ232" s="4">
        <v>1714.4136995721128</v>
      </c>
      <c r="BA232">
        <f t="shared" si="31"/>
        <v>232</v>
      </c>
    </row>
    <row r="233" spans="2:53" x14ac:dyDescent="0.35">
      <c r="B233">
        <v>133</v>
      </c>
      <c r="C233" s="4">
        <v>1765.6433750662698</v>
      </c>
      <c r="D233" s="4">
        <v>32.345951178681901</v>
      </c>
      <c r="E233" s="5">
        <v>1797.9893262449516</v>
      </c>
      <c r="F233" s="5">
        <v>1733.2974238875879</v>
      </c>
      <c r="J233">
        <v>133</v>
      </c>
      <c r="K233" s="4">
        <v>1786.795693487215</v>
      </c>
      <c r="L233" s="4">
        <v>35.652836344357866</v>
      </c>
      <c r="M233" s="5">
        <v>1822.4485298315728</v>
      </c>
      <c r="N233" s="5">
        <v>1751.1428571428571</v>
      </c>
      <c r="T233">
        <v>232</v>
      </c>
      <c r="U233" s="4">
        <v>1610.3776354961053</v>
      </c>
      <c r="V233" s="4">
        <v>29.592594862220494</v>
      </c>
      <c r="W233" s="5">
        <v>1639.9702303583258</v>
      </c>
      <c r="X233" s="5">
        <v>1580.7850406338848</v>
      </c>
      <c r="AB233">
        <v>232</v>
      </c>
      <c r="AC233" s="4">
        <v>1615.6563761673667</v>
      </c>
      <c r="AD233" s="4">
        <v>32.617990913279698</v>
      </c>
      <c r="AE233" s="5">
        <v>1648.2743670806465</v>
      </c>
      <c r="AF233" s="5">
        <v>1583.038385254087</v>
      </c>
      <c r="AJ233">
        <v>232</v>
      </c>
      <c r="AK233" s="4">
        <f t="shared" si="24"/>
        <v>1648.2743670806465</v>
      </c>
      <c r="AL233" s="4">
        <f t="shared" si="25"/>
        <v>1580.7850406338848</v>
      </c>
      <c r="AM233" s="4">
        <f t="shared" si="26"/>
        <v>1614.5297038572658</v>
      </c>
      <c r="AN233" s="4">
        <f t="shared" si="27"/>
        <v>33.744663223380712</v>
      </c>
      <c r="AQ233">
        <v>232</v>
      </c>
      <c r="AR233" s="4">
        <v>1614.5297038572658</v>
      </c>
      <c r="AS233" s="4">
        <v>33.744663223380712</v>
      </c>
      <c r="AT233" s="4">
        <f t="shared" si="28"/>
        <v>1648.2743670806465</v>
      </c>
      <c r="AU233" s="4">
        <f t="shared" si="29"/>
        <v>1580.785040633885</v>
      </c>
      <c r="AW233" s="4">
        <v>1822.4485298315728</v>
      </c>
      <c r="AX233">
        <f t="shared" si="30"/>
        <v>233</v>
      </c>
      <c r="AZ233" s="4">
        <v>1723.4806970190134</v>
      </c>
      <c r="BA233">
        <f t="shared" si="31"/>
        <v>233</v>
      </c>
    </row>
    <row r="234" spans="2:53" x14ac:dyDescent="0.35">
      <c r="B234">
        <v>134</v>
      </c>
      <c r="C234" s="4">
        <v>1797.2728518412789</v>
      </c>
      <c r="D234" s="4">
        <v>28.181104133582323</v>
      </c>
      <c r="E234" s="5">
        <v>1825.4539559748612</v>
      </c>
      <c r="F234" s="5">
        <v>1769.0917477076966</v>
      </c>
      <c r="J234">
        <v>134</v>
      </c>
      <c r="K234" s="4">
        <v>1821.6588067370826</v>
      </c>
      <c r="L234" s="4">
        <v>31.062196567590973</v>
      </c>
      <c r="M234" s="5">
        <v>1852.7210033046736</v>
      </c>
      <c r="N234" s="5">
        <v>1790.5966101694917</v>
      </c>
      <c r="T234">
        <v>233</v>
      </c>
      <c r="U234" s="4">
        <v>1632.950515884344</v>
      </c>
      <c r="V234" s="4">
        <v>37.775796285988633</v>
      </c>
      <c r="W234" s="5">
        <v>1670.7263121703327</v>
      </c>
      <c r="X234" s="5">
        <v>1595.1747195983553</v>
      </c>
      <c r="AB234">
        <v>233</v>
      </c>
      <c r="AC234" s="4">
        <v>1640.5369927816973</v>
      </c>
      <c r="AD234" s="4">
        <v>41.637801136909957</v>
      </c>
      <c r="AE234" s="5">
        <v>1682.1747939186073</v>
      </c>
      <c r="AF234" s="5">
        <v>1598.8991916447874</v>
      </c>
      <c r="AJ234">
        <v>233</v>
      </c>
      <c r="AK234" s="4">
        <f t="shared" si="24"/>
        <v>1682.1747939186073</v>
      </c>
      <c r="AL234" s="4">
        <f t="shared" si="25"/>
        <v>1595.1747195983553</v>
      </c>
      <c r="AM234" s="4">
        <f t="shared" si="26"/>
        <v>1638.6747567584812</v>
      </c>
      <c r="AN234" s="4">
        <f t="shared" si="27"/>
        <v>43.500037160126112</v>
      </c>
      <c r="AQ234">
        <v>233</v>
      </c>
      <c r="AR234" s="4">
        <v>1638.6747567584812</v>
      </c>
      <c r="AS234" s="4">
        <v>43.500037160126112</v>
      </c>
      <c r="AT234" s="4">
        <f t="shared" si="28"/>
        <v>1682.1747939186073</v>
      </c>
      <c r="AU234" s="4">
        <f t="shared" si="29"/>
        <v>1595.1747195983551</v>
      </c>
      <c r="AW234" s="4">
        <v>1825.403871465413</v>
      </c>
      <c r="AX234">
        <f t="shared" si="30"/>
        <v>234</v>
      </c>
      <c r="AZ234" s="4">
        <v>1724.7199596688592</v>
      </c>
      <c r="BA234">
        <f t="shared" si="31"/>
        <v>234</v>
      </c>
    </row>
    <row r="235" spans="2:53" x14ac:dyDescent="0.35">
      <c r="B235">
        <v>135</v>
      </c>
      <c r="C235" s="4">
        <v>1803.8594673952939</v>
      </c>
      <c r="D235" s="4">
        <v>27.560318095569826</v>
      </c>
      <c r="E235" s="5">
        <v>1831.4197854908637</v>
      </c>
      <c r="F235" s="5">
        <v>1776.2991492997241</v>
      </c>
      <c r="J235">
        <v>135</v>
      </c>
      <c r="K235" s="4">
        <v>1828.9188042902001</v>
      </c>
      <c r="L235" s="4">
        <v>30.377944529496375</v>
      </c>
      <c r="M235" s="5">
        <v>1859.2967488196964</v>
      </c>
      <c r="N235" s="5">
        <v>1798.5408597607038</v>
      </c>
      <c r="T235">
        <v>234</v>
      </c>
      <c r="U235" s="4">
        <v>-1376.6525182496634</v>
      </c>
      <c r="V235" s="4">
        <v>11.838205341378853</v>
      </c>
      <c r="W235" s="5">
        <v>-1364.8143129082846</v>
      </c>
      <c r="X235" s="5">
        <v>-1388.4907235910423</v>
      </c>
      <c r="AB235">
        <v>234</v>
      </c>
      <c r="AC235" s="4">
        <v>-1676.7525141715264</v>
      </c>
      <c r="AD235" s="4">
        <v>13.048483110469533</v>
      </c>
      <c r="AE235" s="5">
        <v>-1663.7040310610569</v>
      </c>
      <c r="AF235" s="5">
        <v>-1689.8009972819959</v>
      </c>
      <c r="AJ235">
        <v>234</v>
      </c>
      <c r="AK235" s="4">
        <f t="shared" si="24"/>
        <v>-1364.8143129082846</v>
      </c>
      <c r="AL235" s="4">
        <f t="shared" si="25"/>
        <v>-1689.8009972819959</v>
      </c>
      <c r="AM235" s="4">
        <f t="shared" si="26"/>
        <v>-1527.3076550951403</v>
      </c>
      <c r="AN235" s="4">
        <f t="shared" si="27"/>
        <v>162.49334218685567</v>
      </c>
      <c r="AQ235">
        <v>234</v>
      </c>
      <c r="AR235" s="4">
        <v>-1527.3076550951403</v>
      </c>
      <c r="AS235" s="4">
        <v>162.49334218685567</v>
      </c>
      <c r="AT235" s="4">
        <f t="shared" si="28"/>
        <v>-1364.8143129082846</v>
      </c>
      <c r="AU235" s="4">
        <f t="shared" si="29"/>
        <v>-1689.8009972819959</v>
      </c>
      <c r="AW235" s="4">
        <v>1830.0181085876579</v>
      </c>
      <c r="AX235">
        <f t="shared" si="30"/>
        <v>235</v>
      </c>
      <c r="AZ235" s="4">
        <v>1726.3738262150321</v>
      </c>
      <c r="BA235">
        <f t="shared" si="31"/>
        <v>235</v>
      </c>
    </row>
    <row r="236" spans="2:53" x14ac:dyDescent="0.35">
      <c r="B236">
        <v>136</v>
      </c>
      <c r="C236" s="4">
        <v>1824.0309775294645</v>
      </c>
      <c r="D236" s="4">
        <v>29.095193780010334</v>
      </c>
      <c r="E236" s="5">
        <v>1853.1261713094748</v>
      </c>
      <c r="F236" s="5">
        <v>1794.9357837494542</v>
      </c>
      <c r="J236">
        <v>136</v>
      </c>
      <c r="K236" s="4">
        <v>1851.1525467966233</v>
      </c>
      <c r="L236" s="4">
        <v>32.069738079916277</v>
      </c>
      <c r="M236" s="5">
        <v>1883.2222848765396</v>
      </c>
      <c r="N236" s="5">
        <v>1819.0828087167069</v>
      </c>
      <c r="T236">
        <v>235</v>
      </c>
      <c r="U236" s="4">
        <v>-1057.6819379307531</v>
      </c>
      <c r="V236" s="4">
        <v>40.354916320508892</v>
      </c>
      <c r="W236" s="5">
        <v>-1017.3270216102442</v>
      </c>
      <c r="X236" s="5">
        <v>-1098.036854251262</v>
      </c>
      <c r="AB236">
        <v>235</v>
      </c>
      <c r="AC236" s="4">
        <v>-1325.172007666898</v>
      </c>
      <c r="AD236" s="4">
        <v>44.480597256747842</v>
      </c>
      <c r="AE236" s="5">
        <v>-1280.6914104101502</v>
      </c>
      <c r="AF236" s="5">
        <v>-1369.6526049236459</v>
      </c>
      <c r="AJ236">
        <v>235</v>
      </c>
      <c r="AK236" s="4">
        <f t="shared" si="24"/>
        <v>-1017.3270216102442</v>
      </c>
      <c r="AL236" s="4">
        <f t="shared" si="25"/>
        <v>-1369.6526049236459</v>
      </c>
      <c r="AM236" s="4">
        <f t="shared" si="26"/>
        <v>-1193.489813266945</v>
      </c>
      <c r="AN236" s="4">
        <f t="shared" si="27"/>
        <v>176.16279165670085</v>
      </c>
      <c r="AQ236">
        <v>235</v>
      </c>
      <c r="AR236" s="4">
        <v>-1193.489813266945</v>
      </c>
      <c r="AS236" s="4">
        <v>176.16279165670085</v>
      </c>
      <c r="AT236" s="4">
        <f t="shared" si="28"/>
        <v>-1017.3270216102442</v>
      </c>
      <c r="AU236" s="4">
        <f t="shared" si="29"/>
        <v>-1369.6526049236459</v>
      </c>
      <c r="AW236" s="4">
        <v>1831.6165837868662</v>
      </c>
      <c r="AX236">
        <f t="shared" si="30"/>
        <v>236</v>
      </c>
      <c r="AZ236" s="4">
        <v>1730.292303417616</v>
      </c>
      <c r="BA236">
        <f t="shared" si="31"/>
        <v>236</v>
      </c>
    </row>
    <row r="237" spans="2:53" x14ac:dyDescent="0.35">
      <c r="B237">
        <v>137</v>
      </c>
      <c r="C237" s="4">
        <v>1900.6689939235757</v>
      </c>
      <c r="D237" s="4">
        <v>23.259348387117171</v>
      </c>
      <c r="E237" s="5">
        <v>1923.9283423106929</v>
      </c>
      <c r="F237" s="5">
        <v>1877.4096455364586</v>
      </c>
      <c r="J237">
        <v>137</v>
      </c>
      <c r="K237" s="4">
        <v>1935.6256433261287</v>
      </c>
      <c r="L237" s="4">
        <v>25.637265602157683</v>
      </c>
      <c r="M237" s="5">
        <v>1961.2629089282864</v>
      </c>
      <c r="N237" s="5">
        <v>1909.9883777239711</v>
      </c>
      <c r="T237">
        <v>236</v>
      </c>
      <c r="U237" s="4">
        <v>-839.84335059744717</v>
      </c>
      <c r="V237" s="4">
        <v>50.224200751326862</v>
      </c>
      <c r="W237" s="5">
        <v>-789.61914984612031</v>
      </c>
      <c r="X237" s="5">
        <v>-890.06755134877403</v>
      </c>
      <c r="AB237">
        <v>236</v>
      </c>
      <c r="AC237" s="4">
        <v>-1085.062713592431</v>
      </c>
      <c r="AD237" s="4">
        <v>55.358867019294394</v>
      </c>
      <c r="AE237" s="5">
        <v>-1029.7038465731366</v>
      </c>
      <c r="AF237" s="5">
        <v>-1140.4215806117254</v>
      </c>
      <c r="AJ237">
        <v>236</v>
      </c>
      <c r="AK237" s="4">
        <f t="shared" si="24"/>
        <v>-789.61914984612031</v>
      </c>
      <c r="AL237" s="4">
        <f t="shared" si="25"/>
        <v>-1140.4215806117254</v>
      </c>
      <c r="AM237" s="4">
        <f t="shared" si="26"/>
        <v>-965.02036522892286</v>
      </c>
      <c r="AN237" s="4">
        <f t="shared" si="27"/>
        <v>175.40121538280255</v>
      </c>
      <c r="AQ237">
        <v>236</v>
      </c>
      <c r="AR237" s="4">
        <v>-965.02036522892286</v>
      </c>
      <c r="AS237" s="4">
        <v>175.40121538280255</v>
      </c>
      <c r="AT237" s="4">
        <f t="shared" si="28"/>
        <v>-789.61914984612031</v>
      </c>
      <c r="AU237" s="4">
        <f t="shared" si="29"/>
        <v>-1140.4215806117254</v>
      </c>
      <c r="AW237" s="4">
        <v>1831.7646063318953</v>
      </c>
      <c r="AX237">
        <f t="shared" si="30"/>
        <v>237</v>
      </c>
      <c r="AZ237" s="4">
        <v>1732.7072932803064</v>
      </c>
      <c r="BA237">
        <f t="shared" si="31"/>
        <v>237</v>
      </c>
    </row>
    <row r="238" spans="2:53" x14ac:dyDescent="0.35">
      <c r="B238">
        <v>138</v>
      </c>
      <c r="C238" s="4">
        <v>1667.8733004363608</v>
      </c>
      <c r="D238" s="4">
        <v>42.567860495806457</v>
      </c>
      <c r="E238" s="5">
        <v>1710.4411609321671</v>
      </c>
      <c r="F238" s="5">
        <v>1625.3054399405544</v>
      </c>
      <c r="J238">
        <v>138</v>
      </c>
      <c r="K238" s="4">
        <v>1679.0301048081237</v>
      </c>
      <c r="L238" s="4">
        <v>46.919781564089135</v>
      </c>
      <c r="M238" s="5">
        <v>1725.9498863722129</v>
      </c>
      <c r="N238" s="5">
        <v>1632.1103232440346</v>
      </c>
      <c r="T238">
        <v>237</v>
      </c>
      <c r="U238" s="4">
        <v>792.53953753925202</v>
      </c>
      <c r="V238" s="4">
        <v>92.536092137751666</v>
      </c>
      <c r="W238" s="5">
        <v>885.07562967700369</v>
      </c>
      <c r="X238" s="5">
        <v>700.00344540150036</v>
      </c>
      <c r="AB238">
        <v>237</v>
      </c>
      <c r="AC238" s="4">
        <v>714.20667998858107</v>
      </c>
      <c r="AD238" s="4">
        <v>101.99651049705562</v>
      </c>
      <c r="AE238" s="5">
        <v>816.2031904856367</v>
      </c>
      <c r="AF238" s="5">
        <v>612.21016949152545</v>
      </c>
      <c r="AJ238">
        <v>237</v>
      </c>
      <c r="AK238" s="4">
        <f t="shared" si="24"/>
        <v>885.07562967700369</v>
      </c>
      <c r="AL238" s="4">
        <f t="shared" si="25"/>
        <v>612.21016949152545</v>
      </c>
      <c r="AM238" s="4">
        <f t="shared" si="26"/>
        <v>748.64289958426457</v>
      </c>
      <c r="AN238" s="4">
        <f t="shared" si="27"/>
        <v>136.43273009273912</v>
      </c>
      <c r="AQ238">
        <v>237</v>
      </c>
      <c r="AR238" s="4">
        <v>748.64289958426457</v>
      </c>
      <c r="AS238" s="4">
        <v>136.43273009273912</v>
      </c>
      <c r="AT238" s="4">
        <f t="shared" si="28"/>
        <v>885.07562967700369</v>
      </c>
      <c r="AU238" s="4">
        <f t="shared" si="29"/>
        <v>612.21016949152545</v>
      </c>
      <c r="AW238" s="4">
        <v>1836.6028345274224</v>
      </c>
      <c r="AX238">
        <f t="shared" si="30"/>
        <v>238</v>
      </c>
      <c r="AZ238" s="4">
        <v>1733.2974238875879</v>
      </c>
      <c r="BA238">
        <f t="shared" si="31"/>
        <v>238</v>
      </c>
    </row>
    <row r="239" spans="2:53" x14ac:dyDescent="0.35">
      <c r="B239">
        <v>139</v>
      </c>
      <c r="C239" s="4">
        <v>1732.7102972961952</v>
      </c>
      <c r="D239" s="4">
        <v>48.029044567262474</v>
      </c>
      <c r="E239" s="5">
        <v>1780.7393418634576</v>
      </c>
      <c r="F239" s="5">
        <v>1684.6812527289328</v>
      </c>
      <c r="J239">
        <v>139</v>
      </c>
      <c r="K239" s="4">
        <v>1750.4957057216263</v>
      </c>
      <c r="L239" s="4">
        <v>52.939289256735293</v>
      </c>
      <c r="M239" s="5">
        <v>1803.4349949783616</v>
      </c>
      <c r="N239" s="5">
        <v>1697.5564164648911</v>
      </c>
      <c r="T239">
        <v>238</v>
      </c>
      <c r="U239" s="4">
        <v>1496.8271277680356</v>
      </c>
      <c r="V239" s="4">
        <v>56.361998565479269</v>
      </c>
      <c r="W239" s="5">
        <v>1553.1891263335149</v>
      </c>
      <c r="X239" s="5">
        <v>1440.4651292025562</v>
      </c>
      <c r="AB239">
        <v>238</v>
      </c>
      <c r="AC239" s="4">
        <v>1490.4970433505973</v>
      </c>
      <c r="AD239" s="4">
        <v>62.124161994665201</v>
      </c>
      <c r="AE239" s="5">
        <v>1552.6212053452625</v>
      </c>
      <c r="AF239" s="5">
        <v>1428.3728813559321</v>
      </c>
      <c r="AJ239">
        <v>238</v>
      </c>
      <c r="AK239" s="4">
        <f t="shared" si="24"/>
        <v>1553.1891263335149</v>
      </c>
      <c r="AL239" s="4">
        <f t="shared" si="25"/>
        <v>1428.3728813559321</v>
      </c>
      <c r="AM239" s="4">
        <f t="shared" si="26"/>
        <v>1490.7810038447235</v>
      </c>
      <c r="AN239" s="4">
        <f t="shared" si="27"/>
        <v>62.408122488791378</v>
      </c>
      <c r="AQ239">
        <v>238</v>
      </c>
      <c r="AR239" s="4">
        <v>1490.7810038447235</v>
      </c>
      <c r="AS239" s="4">
        <v>62.408122488791378</v>
      </c>
      <c r="AT239" s="4">
        <f t="shared" si="28"/>
        <v>1553.1891263335149</v>
      </c>
      <c r="AU239" s="4">
        <f t="shared" si="29"/>
        <v>1428.3728813559321</v>
      </c>
      <c r="AW239" s="4">
        <v>1838.6143783176378</v>
      </c>
      <c r="AX239">
        <f t="shared" si="30"/>
        <v>239</v>
      </c>
      <c r="AZ239" s="4">
        <v>1735.4343984440125</v>
      </c>
      <c r="BA239">
        <f t="shared" si="31"/>
        <v>239</v>
      </c>
    </row>
    <row r="240" spans="2:53" x14ac:dyDescent="0.35">
      <c r="B240">
        <v>140</v>
      </c>
      <c r="C240" s="4">
        <v>1841.4580645161291</v>
      </c>
      <c r="D240" s="4">
        <v>41.780868469608166</v>
      </c>
      <c r="E240" s="5">
        <v>1883.2389329857372</v>
      </c>
      <c r="F240" s="5">
        <v>1799.677196046521</v>
      </c>
      <c r="J240">
        <v>140</v>
      </c>
      <c r="K240" s="4">
        <v>1870.3612903225805</v>
      </c>
      <c r="L240" s="4">
        <v>46.052331484808249</v>
      </c>
      <c r="M240" s="5">
        <v>1916.4136218073888</v>
      </c>
      <c r="N240" s="5">
        <v>1824.3089588377723</v>
      </c>
      <c r="T240">
        <v>239</v>
      </c>
      <c r="U240" s="4">
        <v>1591.2352840422495</v>
      </c>
      <c r="V240" s="4">
        <v>43.520744289143465</v>
      </c>
      <c r="W240" s="5">
        <v>1634.7560283313931</v>
      </c>
      <c r="X240" s="5">
        <v>1547.714539753106</v>
      </c>
      <c r="AB240">
        <v>239</v>
      </c>
      <c r="AC240" s="4">
        <v>1594.5570082786182</v>
      </c>
      <c r="AD240" s="4">
        <v>47.97008333915096</v>
      </c>
      <c r="AE240" s="5">
        <v>1642.5270916177692</v>
      </c>
      <c r="AF240" s="5">
        <v>1546.5869249394673</v>
      </c>
      <c r="AJ240">
        <v>239</v>
      </c>
      <c r="AK240" s="4">
        <f t="shared" si="24"/>
        <v>1642.5270916177692</v>
      </c>
      <c r="AL240" s="4">
        <f t="shared" si="25"/>
        <v>1546.5869249394673</v>
      </c>
      <c r="AM240" s="4">
        <f t="shared" si="26"/>
        <v>1594.5570082786182</v>
      </c>
      <c r="AN240" s="4">
        <f t="shared" si="27"/>
        <v>47.97008333915096</v>
      </c>
      <c r="AQ240">
        <v>239</v>
      </c>
      <c r="AR240" s="4">
        <v>1594.5570082786182</v>
      </c>
      <c r="AS240" s="4">
        <v>47.97008333915096</v>
      </c>
      <c r="AT240" s="4">
        <f t="shared" si="28"/>
        <v>1642.5270916177692</v>
      </c>
      <c r="AU240" s="4">
        <f t="shared" si="29"/>
        <v>1546.5869249394673</v>
      </c>
      <c r="AW240" s="4">
        <v>1839.3141577707152</v>
      </c>
      <c r="AX240">
        <f t="shared" si="30"/>
        <v>240</v>
      </c>
      <c r="AZ240" s="4">
        <v>1736.0354225380065</v>
      </c>
      <c r="BA240">
        <f t="shared" si="31"/>
        <v>240</v>
      </c>
    </row>
    <row r="241" spans="2:53" x14ac:dyDescent="0.35">
      <c r="B241">
        <v>141</v>
      </c>
      <c r="C241" s="4">
        <v>1611.6812364911707</v>
      </c>
      <c r="D241" s="4">
        <v>24.05650554440183</v>
      </c>
      <c r="E241" s="5">
        <v>1635.7377420355724</v>
      </c>
      <c r="F241" s="5">
        <v>1587.624730946769</v>
      </c>
      <c r="J241">
        <v>141</v>
      </c>
      <c r="K241" s="4">
        <v>1617.0932506830879</v>
      </c>
      <c r="L241" s="4">
        <v>26.515920043710594</v>
      </c>
      <c r="M241" s="5">
        <v>1643.6091707267985</v>
      </c>
      <c r="N241" s="5">
        <v>1590.5773306393774</v>
      </c>
      <c r="T241">
        <v>240</v>
      </c>
      <c r="U241" s="4">
        <v>1566.0552016638799</v>
      </c>
      <c r="V241" s="4">
        <v>63.15034714079809</v>
      </c>
      <c r="W241" s="5">
        <v>1629.2055488046781</v>
      </c>
      <c r="X241" s="5">
        <v>1502.9048545230817</v>
      </c>
      <c r="AB241">
        <v>240</v>
      </c>
      <c r="AC241" s="4">
        <v>1566.8026426328452</v>
      </c>
      <c r="AD241" s="4">
        <v>69.606516724854941</v>
      </c>
      <c r="AE241" s="5">
        <v>1636.4091593577</v>
      </c>
      <c r="AF241" s="5">
        <v>1497.1961259079903</v>
      </c>
      <c r="AJ241">
        <v>240</v>
      </c>
      <c r="AK241" s="4">
        <f t="shared" si="24"/>
        <v>1636.4091593577</v>
      </c>
      <c r="AL241" s="4">
        <f t="shared" si="25"/>
        <v>1497.1961259079903</v>
      </c>
      <c r="AM241" s="4">
        <f t="shared" si="26"/>
        <v>1566.8026426328452</v>
      </c>
      <c r="AN241" s="4">
        <f t="shared" si="27"/>
        <v>69.606516724854828</v>
      </c>
      <c r="AQ241">
        <v>240</v>
      </c>
      <c r="AR241" s="4">
        <v>1566.8026426328452</v>
      </c>
      <c r="AS241" s="4">
        <v>69.606516724854828</v>
      </c>
      <c r="AT241" s="4">
        <f t="shared" si="28"/>
        <v>1636.4091593577</v>
      </c>
      <c r="AU241" s="4">
        <f t="shared" si="29"/>
        <v>1497.1961259079903</v>
      </c>
      <c r="AW241" s="4">
        <v>1840.1560577270675</v>
      </c>
      <c r="AX241">
        <f t="shared" si="30"/>
        <v>241</v>
      </c>
      <c r="AZ241" s="4">
        <v>1739.3755910010022</v>
      </c>
      <c r="BA241">
        <f t="shared" si="31"/>
        <v>241</v>
      </c>
    </row>
    <row r="242" spans="2:53" x14ac:dyDescent="0.35">
      <c r="B242">
        <v>142</v>
      </c>
      <c r="C242" s="4">
        <v>1655.5920068512703</v>
      </c>
      <c r="D242" s="4">
        <v>32.910756274625896</v>
      </c>
      <c r="E242" s="5">
        <v>1688.5027631258963</v>
      </c>
      <c r="F242" s="5">
        <v>1622.6812505766443</v>
      </c>
      <c r="J242">
        <v>142</v>
      </c>
      <c r="K242" s="4">
        <v>1665.4932343705395</v>
      </c>
      <c r="L242" s="4">
        <v>36.275384234228625</v>
      </c>
      <c r="M242" s="5">
        <v>1701.7686186047681</v>
      </c>
      <c r="N242" s="5">
        <v>1629.217850136311</v>
      </c>
      <c r="T242">
        <v>241</v>
      </c>
      <c r="U242" s="4">
        <v>-238.60884955752226</v>
      </c>
      <c r="V242" s="4">
        <v>77.02042533593567</v>
      </c>
      <c r="W242" s="5">
        <v>-161.58842422158659</v>
      </c>
      <c r="X242" s="5">
        <v>-315.62927489345793</v>
      </c>
      <c r="AB242">
        <v>241</v>
      </c>
      <c r="AC242" s="4">
        <v>-422.36106194690274</v>
      </c>
      <c r="AD242" s="4">
        <v>84.894601012219937</v>
      </c>
      <c r="AE242" s="5">
        <v>-337.4664609346828</v>
      </c>
      <c r="AF242" s="5">
        <v>-507.25566295912267</v>
      </c>
      <c r="AJ242">
        <v>241</v>
      </c>
      <c r="AK242" s="4">
        <f t="shared" si="24"/>
        <v>-161.58842422158659</v>
      </c>
      <c r="AL242" s="4">
        <f t="shared" si="25"/>
        <v>-507.25566295912267</v>
      </c>
      <c r="AM242" s="4">
        <f t="shared" si="26"/>
        <v>-334.42204359035463</v>
      </c>
      <c r="AN242" s="4">
        <f t="shared" si="27"/>
        <v>172.83361936876804</v>
      </c>
      <c r="AQ242">
        <v>241</v>
      </c>
      <c r="AR242" s="4">
        <v>-334.42204359035463</v>
      </c>
      <c r="AS242" s="4">
        <v>172.83361936876804</v>
      </c>
      <c r="AT242" s="4">
        <f t="shared" si="28"/>
        <v>-161.58842422158659</v>
      </c>
      <c r="AU242" s="4">
        <f t="shared" si="29"/>
        <v>-507.25566295912267</v>
      </c>
      <c r="AW242" s="4">
        <v>1840.4027035866129</v>
      </c>
      <c r="AX242">
        <f t="shared" si="30"/>
        <v>242</v>
      </c>
      <c r="AZ242" s="4">
        <v>1743.7819553050449</v>
      </c>
      <c r="BA242">
        <f t="shared" si="31"/>
        <v>242</v>
      </c>
    </row>
    <row r="243" spans="2:53" x14ac:dyDescent="0.35">
      <c r="B243">
        <v>143</v>
      </c>
      <c r="C243" s="4">
        <v>1740.8063455813385</v>
      </c>
      <c r="D243" s="4">
        <v>35.943799073962651</v>
      </c>
      <c r="E243" s="5">
        <v>1776.7501446553013</v>
      </c>
      <c r="F243" s="5">
        <v>1704.8625465073758</v>
      </c>
      <c r="J243">
        <v>143</v>
      </c>
      <c r="K243" s="4">
        <v>1759.4194527140003</v>
      </c>
      <c r="L243" s="4">
        <v>39.61850986849521</v>
      </c>
      <c r="M243" s="5">
        <v>1799.0379625824955</v>
      </c>
      <c r="N243" s="5">
        <v>1719.800942845505</v>
      </c>
      <c r="T243">
        <v>242</v>
      </c>
      <c r="U243" s="4">
        <v>-104.88683169528167</v>
      </c>
      <c r="V243" s="4">
        <v>82.265107404092532</v>
      </c>
      <c r="W243" s="5">
        <v>-22.621724291189139</v>
      </c>
      <c r="X243" s="5">
        <v>-187.1519390993742</v>
      </c>
      <c r="AB243">
        <v>242</v>
      </c>
      <c r="AC243" s="4">
        <v>-274.9679866237102</v>
      </c>
      <c r="AD243" s="4">
        <v>90.67547264036466</v>
      </c>
      <c r="AE243" s="5">
        <v>-184.29251398334554</v>
      </c>
      <c r="AF243" s="5">
        <v>-365.64345926407486</v>
      </c>
      <c r="AJ243">
        <v>242</v>
      </c>
      <c r="AK243" s="4">
        <f t="shared" si="24"/>
        <v>-22.621724291189139</v>
      </c>
      <c r="AL243" s="4">
        <f t="shared" si="25"/>
        <v>-365.64345926407486</v>
      </c>
      <c r="AM243" s="4">
        <f t="shared" si="26"/>
        <v>-194.132591777632</v>
      </c>
      <c r="AN243" s="4">
        <f t="shared" si="27"/>
        <v>171.51086748644286</v>
      </c>
      <c r="AQ243">
        <v>242</v>
      </c>
      <c r="AR243" s="4">
        <v>-194.132591777632</v>
      </c>
      <c r="AS243" s="4">
        <v>171.51086748644286</v>
      </c>
      <c r="AT243" s="4">
        <f t="shared" si="28"/>
        <v>-22.621724291189139</v>
      </c>
      <c r="AU243" s="4">
        <f t="shared" si="29"/>
        <v>-365.64345926407486</v>
      </c>
      <c r="AW243" s="4">
        <v>1847.1035112760489</v>
      </c>
      <c r="AX243">
        <f t="shared" si="30"/>
        <v>243</v>
      </c>
      <c r="AZ243" s="4">
        <v>1747.0357757825711</v>
      </c>
      <c r="BA243">
        <f t="shared" si="31"/>
        <v>243</v>
      </c>
    </row>
    <row r="244" spans="2:53" x14ac:dyDescent="0.35">
      <c r="B244">
        <v>144</v>
      </c>
      <c r="C244" s="4">
        <v>1759.6742547204437</v>
      </c>
      <c r="D244" s="4">
        <v>33.300428505411418</v>
      </c>
      <c r="E244" s="5">
        <v>1792.9746832258552</v>
      </c>
      <c r="F244" s="5">
        <v>1726.3738262150323</v>
      </c>
      <c r="J244">
        <v>144</v>
      </c>
      <c r="K244" s="4">
        <v>1780.2163207047022</v>
      </c>
      <c r="L244" s="4">
        <v>36.704894567543363</v>
      </c>
      <c r="M244" s="5">
        <v>1816.9212152722455</v>
      </c>
      <c r="N244" s="5">
        <v>1743.5114261371589</v>
      </c>
      <c r="T244">
        <v>243</v>
      </c>
      <c r="U244" s="4">
        <v>618.61172056604551</v>
      </c>
      <c r="V244" s="4">
        <v>77.090364986034501</v>
      </c>
      <c r="W244" s="5">
        <v>695.70208555208001</v>
      </c>
      <c r="X244" s="5">
        <v>541.521355580011</v>
      </c>
      <c r="AB244">
        <v>243</v>
      </c>
      <c r="AC244" s="4">
        <v>522.49736960156588</v>
      </c>
      <c r="AD244" s="4">
        <v>84.97169093562934</v>
      </c>
      <c r="AE244" s="5">
        <v>607.46906053719522</v>
      </c>
      <c r="AF244" s="5">
        <v>437.52567866593654</v>
      </c>
      <c r="AJ244">
        <v>243</v>
      </c>
      <c r="AK244" s="4">
        <f t="shared" si="24"/>
        <v>695.70208555208001</v>
      </c>
      <c r="AL244" s="4">
        <f t="shared" si="25"/>
        <v>437.52567866593654</v>
      </c>
      <c r="AM244" s="4">
        <f t="shared" si="26"/>
        <v>566.61388210900827</v>
      </c>
      <c r="AN244" s="4">
        <f t="shared" si="27"/>
        <v>129.08820344307173</v>
      </c>
      <c r="AQ244">
        <v>243</v>
      </c>
      <c r="AR244" s="4">
        <v>566.61388210900827</v>
      </c>
      <c r="AS244" s="4">
        <v>129.08820344307173</v>
      </c>
      <c r="AT244" s="4">
        <f t="shared" si="28"/>
        <v>695.70208555208001</v>
      </c>
      <c r="AU244" s="4">
        <f t="shared" si="29"/>
        <v>437.52567866593654</v>
      </c>
      <c r="AW244" s="4">
        <v>1851.1651221725119</v>
      </c>
      <c r="AX244">
        <f t="shared" si="30"/>
        <v>244</v>
      </c>
      <c r="AZ244" s="4">
        <v>1752.9975557417868</v>
      </c>
      <c r="BA244">
        <f t="shared" si="31"/>
        <v>244</v>
      </c>
    </row>
    <row r="245" spans="2:53" x14ac:dyDescent="0.35">
      <c r="B245">
        <v>145</v>
      </c>
      <c r="C245" s="4">
        <v>1770.4461155744057</v>
      </c>
      <c r="D245" s="4">
        <v>34.41069303639901</v>
      </c>
      <c r="E245" s="5">
        <v>1804.8568086108046</v>
      </c>
      <c r="F245" s="5">
        <v>1736.0354225380067</v>
      </c>
      <c r="J245">
        <v>145</v>
      </c>
      <c r="K245" s="4">
        <v>1792.0894417030299</v>
      </c>
      <c r="L245" s="4">
        <v>37.928666884628086</v>
      </c>
      <c r="M245" s="5">
        <v>1830.0181085876579</v>
      </c>
      <c r="N245" s="5">
        <v>1754.1607748184019</v>
      </c>
      <c r="T245">
        <v>244</v>
      </c>
      <c r="U245" s="4">
        <v>1538.8168019248808</v>
      </c>
      <c r="V245" s="4">
        <v>61.154959349562205</v>
      </c>
      <c r="W245" s="5">
        <v>1599.971761274443</v>
      </c>
      <c r="X245" s="5">
        <v>1477.6618425753186</v>
      </c>
      <c r="AB245">
        <v>244</v>
      </c>
      <c r="AC245" s="4">
        <v>1536.779527751723</v>
      </c>
      <c r="AD245" s="4">
        <v>67.407130657291987</v>
      </c>
      <c r="AE245" s="5">
        <v>1604.1866584090149</v>
      </c>
      <c r="AF245" s="5">
        <v>1469.3723970944311</v>
      </c>
      <c r="AJ245">
        <v>244</v>
      </c>
      <c r="AK245" s="4">
        <f t="shared" si="24"/>
        <v>1604.1866584090149</v>
      </c>
      <c r="AL245" s="4">
        <f t="shared" si="25"/>
        <v>1469.3723970944311</v>
      </c>
      <c r="AM245" s="4">
        <f t="shared" si="26"/>
        <v>1536.779527751723</v>
      </c>
      <c r="AN245" s="4">
        <f t="shared" si="27"/>
        <v>67.407130657291873</v>
      </c>
      <c r="AQ245">
        <v>244</v>
      </c>
      <c r="AR245" s="4">
        <v>1536.779527751723</v>
      </c>
      <c r="AS245" s="4">
        <v>67.407130657291873</v>
      </c>
      <c r="AT245" s="4">
        <f t="shared" si="28"/>
        <v>1604.1866584090149</v>
      </c>
      <c r="AU245" s="4">
        <f t="shared" si="29"/>
        <v>1469.3723970944311</v>
      </c>
      <c r="AW245" s="4">
        <v>1852.6009573254055</v>
      </c>
      <c r="AX245">
        <f t="shared" si="30"/>
        <v>245</v>
      </c>
      <c r="AZ245" s="4">
        <v>1754.9342912713848</v>
      </c>
      <c r="BA245">
        <f t="shared" si="31"/>
        <v>245</v>
      </c>
    </row>
    <row r="246" spans="2:53" x14ac:dyDescent="0.35">
      <c r="B246">
        <v>146</v>
      </c>
      <c r="C246" s="4">
        <v>1804.1339097100445</v>
      </c>
      <c r="D246" s="4">
        <v>37.514389227472833</v>
      </c>
      <c r="E246" s="5">
        <v>1841.6482989375172</v>
      </c>
      <c r="F246" s="5">
        <v>1766.6195204825717</v>
      </c>
      <c r="J246">
        <v>146</v>
      </c>
      <c r="K246" s="4">
        <v>1829.2213041882469</v>
      </c>
      <c r="L246" s="4">
        <v>41.34966915324874</v>
      </c>
      <c r="M246" s="5">
        <v>1870.5709733414956</v>
      </c>
      <c r="N246" s="5">
        <v>1787.8716350349982</v>
      </c>
      <c r="T246">
        <v>245</v>
      </c>
      <c r="U246" s="4">
        <v>1618.0620203091228</v>
      </c>
      <c r="V246" s="4">
        <v>47.444222929814259</v>
      </c>
      <c r="W246" s="5">
        <v>1665.506243238937</v>
      </c>
      <c r="X246" s="5">
        <v>1570.6177973793085</v>
      </c>
      <c r="AB246">
        <v>245</v>
      </c>
      <c r="AC246" s="4">
        <v>1624.1263733126707</v>
      </c>
      <c r="AD246" s="4">
        <v>52.294678436190907</v>
      </c>
      <c r="AE246" s="5">
        <v>1676.4210517488616</v>
      </c>
      <c r="AF246" s="5">
        <v>1571.8316948764798</v>
      </c>
      <c r="AJ246">
        <v>245</v>
      </c>
      <c r="AK246" s="4">
        <f t="shared" si="24"/>
        <v>1676.4210517488616</v>
      </c>
      <c r="AL246" s="4">
        <f t="shared" si="25"/>
        <v>1570.6177973793085</v>
      </c>
      <c r="AM246" s="4">
        <f t="shared" si="26"/>
        <v>1623.5194245640851</v>
      </c>
      <c r="AN246" s="4">
        <f t="shared" si="27"/>
        <v>52.901627184776544</v>
      </c>
      <c r="AQ246">
        <v>245</v>
      </c>
      <c r="AR246" s="4">
        <v>1623.5194245640851</v>
      </c>
      <c r="AS246" s="4">
        <v>52.901627184776544</v>
      </c>
      <c r="AT246" s="4">
        <f t="shared" si="28"/>
        <v>1676.4210517488616</v>
      </c>
      <c r="AU246" s="4">
        <f t="shared" si="29"/>
        <v>1570.6177973793085</v>
      </c>
      <c r="AW246" s="4">
        <v>1852.7210033046736</v>
      </c>
      <c r="AX246">
        <f t="shared" si="30"/>
        <v>246</v>
      </c>
      <c r="AZ246" s="4">
        <v>1756.2031199142621</v>
      </c>
      <c r="BA246">
        <f t="shared" si="31"/>
        <v>246</v>
      </c>
    </row>
    <row r="247" spans="2:53" x14ac:dyDescent="0.35">
      <c r="B247">
        <v>147</v>
      </c>
      <c r="C247" s="4">
        <v>1779.8457648546143</v>
      </c>
      <c r="D247" s="4">
        <v>32.809989072043265</v>
      </c>
      <c r="E247" s="5">
        <v>1812.6557539266576</v>
      </c>
      <c r="F247" s="5">
        <v>1747.0357757825711</v>
      </c>
      <c r="J247">
        <v>147</v>
      </c>
      <c r="K247" s="4">
        <v>1802.4500632111251</v>
      </c>
      <c r="L247" s="4">
        <v>36.164315106512731</v>
      </c>
      <c r="M247" s="5">
        <v>1838.6143783176378</v>
      </c>
      <c r="N247" s="5">
        <v>1766.2857481046124</v>
      </c>
      <c r="T247">
        <v>246</v>
      </c>
      <c r="U247" s="4">
        <v>1726.4667346356184</v>
      </c>
      <c r="V247" s="4">
        <v>44.075760479644572</v>
      </c>
      <c r="W247" s="5">
        <v>1770.5424951152629</v>
      </c>
      <c r="X247" s="5">
        <v>1682.3909741559739</v>
      </c>
      <c r="AB247">
        <v>246</v>
      </c>
      <c r="AC247" s="4">
        <v>1743.6138330410668</v>
      </c>
      <c r="AD247" s="4">
        <v>48.581841555785132</v>
      </c>
      <c r="AE247" s="5">
        <v>1792.1956745968519</v>
      </c>
      <c r="AF247" s="5">
        <v>1695.0319914852817</v>
      </c>
      <c r="AJ247">
        <v>246</v>
      </c>
      <c r="AK247" s="4">
        <f t="shared" si="24"/>
        <v>1792.1956745968519</v>
      </c>
      <c r="AL247" s="4">
        <f t="shared" si="25"/>
        <v>1682.3909741559739</v>
      </c>
      <c r="AM247" s="4">
        <f t="shared" si="26"/>
        <v>1737.2933243764128</v>
      </c>
      <c r="AN247" s="4">
        <f t="shared" si="27"/>
        <v>54.902350220439075</v>
      </c>
      <c r="AQ247">
        <v>246</v>
      </c>
      <c r="AR247" s="4">
        <v>1737.2933243764128</v>
      </c>
      <c r="AS247" s="4">
        <v>54.902350220439075</v>
      </c>
      <c r="AT247" s="4">
        <f t="shared" si="28"/>
        <v>1792.1956745968519</v>
      </c>
      <c r="AU247" s="4">
        <f t="shared" si="29"/>
        <v>1682.3909741559737</v>
      </c>
      <c r="AW247" s="4">
        <v>1855.4868384640542</v>
      </c>
      <c r="AX247">
        <f t="shared" si="30"/>
        <v>247</v>
      </c>
      <c r="AZ247" s="4">
        <v>1758.5796343499046</v>
      </c>
      <c r="BA247">
        <f t="shared" si="31"/>
        <v>247</v>
      </c>
    </row>
    <row r="248" spans="2:53" x14ac:dyDescent="0.35">
      <c r="B248">
        <v>148</v>
      </c>
      <c r="C248" s="4">
        <v>1852.6415888422168</v>
      </c>
      <c r="D248" s="4">
        <v>39.584945552201525</v>
      </c>
      <c r="E248" s="5">
        <v>1892.2265343944184</v>
      </c>
      <c r="F248" s="5">
        <v>1813.0566432900152</v>
      </c>
      <c r="J248">
        <v>148</v>
      </c>
      <c r="K248" s="4">
        <v>1882.6881611679785</v>
      </c>
      <c r="L248" s="4">
        <v>43.631908601998646</v>
      </c>
      <c r="M248" s="5">
        <v>1926.3200697699772</v>
      </c>
      <c r="N248" s="5">
        <v>1839.0562525659798</v>
      </c>
      <c r="T248">
        <v>247</v>
      </c>
      <c r="U248" s="4">
        <v>1903.5506382284573</v>
      </c>
      <c r="V248" s="4">
        <v>23.135872222026883</v>
      </c>
      <c r="W248" s="5">
        <v>1926.6865104504841</v>
      </c>
      <c r="X248" s="5">
        <v>1880.4147660064305</v>
      </c>
      <c r="AB248">
        <v>247</v>
      </c>
      <c r="AC248" s="4">
        <v>1938.8018922556175</v>
      </c>
      <c r="AD248" s="4">
        <v>25.501165863365813</v>
      </c>
      <c r="AE248" s="5">
        <v>1964.3030581189832</v>
      </c>
      <c r="AF248" s="5">
        <v>1913.3007263922518</v>
      </c>
      <c r="AJ248">
        <v>247</v>
      </c>
      <c r="AK248" s="4">
        <f t="shared" si="24"/>
        <v>1964.3030581189832</v>
      </c>
      <c r="AL248" s="4">
        <f t="shared" si="25"/>
        <v>1880.4147660064305</v>
      </c>
      <c r="AM248" s="4">
        <f t="shared" si="26"/>
        <v>1922.3589120627068</v>
      </c>
      <c r="AN248" s="4">
        <f t="shared" si="27"/>
        <v>41.944146056276395</v>
      </c>
      <c r="AQ248">
        <v>247</v>
      </c>
      <c r="AR248" s="4">
        <v>1922.3589120627068</v>
      </c>
      <c r="AS248" s="4">
        <v>41.944146056276395</v>
      </c>
      <c r="AT248" s="4">
        <f t="shared" si="28"/>
        <v>1964.3030581189832</v>
      </c>
      <c r="AU248" s="4">
        <f t="shared" si="29"/>
        <v>1880.4147660064305</v>
      </c>
      <c r="AW248" s="4">
        <v>1857.5881711905188</v>
      </c>
      <c r="AX248">
        <f t="shared" si="30"/>
        <v>248</v>
      </c>
      <c r="AZ248" s="4">
        <v>1760.8777517564401</v>
      </c>
      <c r="BA248">
        <f t="shared" si="31"/>
        <v>248</v>
      </c>
    </row>
    <row r="249" spans="2:53" x14ac:dyDescent="0.35">
      <c r="B249">
        <v>149</v>
      </c>
      <c r="C249" s="4">
        <v>1797.5472941560295</v>
      </c>
      <c r="D249" s="4">
        <v>32.92983692584653</v>
      </c>
      <c r="E249" s="5">
        <v>1830.477131081876</v>
      </c>
      <c r="F249" s="5">
        <v>1764.6174572301829</v>
      </c>
      <c r="J249">
        <v>149</v>
      </c>
      <c r="K249" s="4">
        <v>1821.9613066351289</v>
      </c>
      <c r="L249" s="4">
        <v>36.296415593966827</v>
      </c>
      <c r="M249" s="5">
        <v>1858.2577222290959</v>
      </c>
      <c r="N249" s="5">
        <v>1785.664891041162</v>
      </c>
      <c r="T249">
        <v>248</v>
      </c>
      <c r="U249" s="4">
        <v>659.64084662126334</v>
      </c>
      <c r="V249" s="4">
        <v>78.809370990624302</v>
      </c>
      <c r="W249" s="5">
        <v>738.45021761188764</v>
      </c>
      <c r="X249" s="5">
        <v>580.83147563063903</v>
      </c>
      <c r="AB249">
        <v>248</v>
      </c>
      <c r="AC249" s="4">
        <v>567.72110435952845</v>
      </c>
      <c r="AD249" s="4">
        <v>86.866439351530062</v>
      </c>
      <c r="AE249" s="5">
        <v>654.58754371105852</v>
      </c>
      <c r="AF249" s="5">
        <v>480.85466500799839</v>
      </c>
      <c r="AJ249">
        <v>248</v>
      </c>
      <c r="AK249" s="4">
        <f t="shared" si="24"/>
        <v>738.45021761188764</v>
      </c>
      <c r="AL249" s="4">
        <f t="shared" si="25"/>
        <v>480.85466500799839</v>
      </c>
      <c r="AM249" s="4">
        <f t="shared" si="26"/>
        <v>609.65244130994301</v>
      </c>
      <c r="AN249" s="4">
        <f t="shared" si="27"/>
        <v>128.79777630194462</v>
      </c>
      <c r="AQ249">
        <v>248</v>
      </c>
      <c r="AR249" s="4">
        <v>609.65244130994301</v>
      </c>
      <c r="AS249" s="4">
        <v>128.79777630194462</v>
      </c>
      <c r="AT249" s="4">
        <f t="shared" si="28"/>
        <v>738.45021761188764</v>
      </c>
      <c r="AU249" s="4">
        <f t="shared" si="29"/>
        <v>480.85466500799839</v>
      </c>
      <c r="AW249" s="4">
        <v>1858.2577222290959</v>
      </c>
      <c r="AX249">
        <f t="shared" si="30"/>
        <v>249</v>
      </c>
      <c r="AZ249" s="4">
        <v>1762.4804826737588</v>
      </c>
      <c r="BA249">
        <f t="shared" si="31"/>
        <v>249</v>
      </c>
    </row>
    <row r="250" spans="2:53" x14ac:dyDescent="0.35">
      <c r="B250">
        <v>150</v>
      </c>
      <c r="C250" s="4">
        <v>1624.8544675992007</v>
      </c>
      <c r="D250" s="4">
        <v>57.370104514611569</v>
      </c>
      <c r="E250" s="5">
        <v>1682.2245721138122</v>
      </c>
      <c r="F250" s="5">
        <v>1567.4843630845892</v>
      </c>
      <c r="J250">
        <v>150</v>
      </c>
      <c r="K250" s="4">
        <v>1631.6132457893234</v>
      </c>
      <c r="L250" s="4">
        <v>63.235331557237146</v>
      </c>
      <c r="M250" s="5">
        <v>1694.8485773465604</v>
      </c>
      <c r="N250" s="5">
        <v>1568.3779142320864</v>
      </c>
      <c r="T250">
        <v>249</v>
      </c>
      <c r="U250" s="4">
        <v>1170.7896578442967</v>
      </c>
      <c r="V250" s="4">
        <v>85.293881640311156</v>
      </c>
      <c r="W250" s="5">
        <v>1256.0835394846079</v>
      </c>
      <c r="X250" s="5">
        <v>1085.4957762039855</v>
      </c>
      <c r="AB250">
        <v>249</v>
      </c>
      <c r="AC250" s="4">
        <v>1131.1271644712695</v>
      </c>
      <c r="AD250" s="4">
        <v>94.013893315378709</v>
      </c>
      <c r="AE250" s="5">
        <v>1225.1410577866482</v>
      </c>
      <c r="AF250" s="5">
        <v>1037.1132711558907</v>
      </c>
      <c r="AJ250">
        <v>249</v>
      </c>
      <c r="AK250" s="4">
        <f t="shared" si="24"/>
        <v>1256.0835394846079</v>
      </c>
      <c r="AL250" s="4">
        <f t="shared" si="25"/>
        <v>1037.1132711558907</v>
      </c>
      <c r="AM250" s="4">
        <f t="shared" si="26"/>
        <v>1146.5984053202492</v>
      </c>
      <c r="AN250" s="4">
        <f t="shared" si="27"/>
        <v>109.48513416435867</v>
      </c>
      <c r="AQ250">
        <v>249</v>
      </c>
      <c r="AR250" s="4">
        <v>1146.5984053202492</v>
      </c>
      <c r="AS250" s="4">
        <v>109.48513416435867</v>
      </c>
      <c r="AT250" s="4">
        <f t="shared" si="28"/>
        <v>1256.0835394846079</v>
      </c>
      <c r="AU250" s="4">
        <f t="shared" si="29"/>
        <v>1037.1132711558905</v>
      </c>
      <c r="AW250" s="4">
        <v>1859.2967488196964</v>
      </c>
      <c r="AX250">
        <f t="shared" si="30"/>
        <v>250</v>
      </c>
      <c r="AZ250" s="4">
        <v>1762.6140435835355</v>
      </c>
      <c r="BA250">
        <f t="shared" si="31"/>
        <v>250</v>
      </c>
    </row>
    <row r="251" spans="2:53" x14ac:dyDescent="0.35">
      <c r="B251">
        <v>151</v>
      </c>
      <c r="C251" s="4">
        <v>1840.9777904653154</v>
      </c>
      <c r="D251" s="4">
        <v>37.694449854828406</v>
      </c>
      <c r="E251" s="5">
        <v>1878.6722403201438</v>
      </c>
      <c r="F251" s="5">
        <v>1803.2833406104869</v>
      </c>
      <c r="J251">
        <v>151</v>
      </c>
      <c r="K251" s="4">
        <v>1869.8319155009992</v>
      </c>
      <c r="L251" s="4">
        <v>41.548138261289694</v>
      </c>
      <c r="M251" s="5">
        <v>1911.380053762289</v>
      </c>
      <c r="N251" s="5">
        <v>1828.2837772397095</v>
      </c>
      <c r="T251">
        <v>250</v>
      </c>
      <c r="U251" s="4">
        <v>-697.96289305451546</v>
      </c>
      <c r="V251" s="4">
        <v>18.511221386901525</v>
      </c>
      <c r="W251" s="5">
        <v>-679.45167166761394</v>
      </c>
      <c r="X251" s="5">
        <v>-716.47411444141699</v>
      </c>
      <c r="AB251">
        <v>250</v>
      </c>
      <c r="AC251" s="4">
        <v>-928.67712130307518</v>
      </c>
      <c r="AD251" s="4">
        <v>20.40371430092091</v>
      </c>
      <c r="AE251" s="5">
        <v>-908.27340700215427</v>
      </c>
      <c r="AF251" s="5">
        <v>-949.08083560399609</v>
      </c>
      <c r="AJ251">
        <v>250</v>
      </c>
      <c r="AK251" s="4">
        <f t="shared" si="24"/>
        <v>-679.45167166761394</v>
      </c>
      <c r="AL251" s="4">
        <f t="shared" si="25"/>
        <v>-949.08083560399609</v>
      </c>
      <c r="AM251" s="4">
        <f t="shared" si="26"/>
        <v>-814.26625363580501</v>
      </c>
      <c r="AN251" s="4">
        <f t="shared" si="27"/>
        <v>134.81458196819108</v>
      </c>
      <c r="AQ251">
        <v>250</v>
      </c>
      <c r="AR251" s="4">
        <v>-814.26625363580501</v>
      </c>
      <c r="AS251" s="4">
        <v>134.81458196819108</v>
      </c>
      <c r="AT251" s="4">
        <f t="shared" si="28"/>
        <v>-679.45167166761394</v>
      </c>
      <c r="AU251" s="4">
        <f t="shared" si="29"/>
        <v>-949.08083560399609</v>
      </c>
      <c r="AW251" s="4">
        <v>1859.3383671830234</v>
      </c>
      <c r="AX251">
        <f t="shared" si="30"/>
        <v>251</v>
      </c>
      <c r="AZ251" s="4">
        <v>1764.6174572301832</v>
      </c>
      <c r="BA251">
        <f t="shared" si="31"/>
        <v>251</v>
      </c>
    </row>
    <row r="252" spans="2:53" x14ac:dyDescent="0.35">
      <c r="B252">
        <v>152</v>
      </c>
      <c r="C252" s="4">
        <v>1893.1904408466212</v>
      </c>
      <c r="D252" s="4">
        <v>24.529034900525126</v>
      </c>
      <c r="E252" s="5">
        <v>1917.7194757471464</v>
      </c>
      <c r="F252" s="5">
        <v>1868.661405946096</v>
      </c>
      <c r="J252">
        <v>152</v>
      </c>
      <c r="K252" s="4">
        <v>1927.3825211043595</v>
      </c>
      <c r="L252" s="4">
        <v>27.036758392495116</v>
      </c>
      <c r="M252" s="5">
        <v>1954.4192794968546</v>
      </c>
      <c r="N252" s="5">
        <v>1900.3457627118644</v>
      </c>
      <c r="T252">
        <v>251</v>
      </c>
      <c r="U252" s="4">
        <v>108.00902300308803</v>
      </c>
      <c r="V252" s="4">
        <v>57.313351999605402</v>
      </c>
      <c r="W252" s="5">
        <v>165.32237500269343</v>
      </c>
      <c r="X252" s="5">
        <v>50.69567100348263</v>
      </c>
      <c r="AB252">
        <v>251</v>
      </c>
      <c r="AC252" s="4">
        <v>-40.30674497329619</v>
      </c>
      <c r="AD252" s="4">
        <v>63.172776954391338</v>
      </c>
      <c r="AE252" s="5">
        <v>22.866031981095148</v>
      </c>
      <c r="AF252" s="5">
        <v>-103.47952192768753</v>
      </c>
      <c r="AJ252">
        <v>251</v>
      </c>
      <c r="AK252" s="4">
        <f t="shared" si="24"/>
        <v>165.32237500269343</v>
      </c>
      <c r="AL252" s="4">
        <f t="shared" si="25"/>
        <v>-103.47952192768753</v>
      </c>
      <c r="AM252" s="4">
        <f t="shared" si="26"/>
        <v>30.921426537502953</v>
      </c>
      <c r="AN252" s="4">
        <f t="shared" si="27"/>
        <v>134.40094846519048</v>
      </c>
      <c r="AQ252">
        <v>251</v>
      </c>
      <c r="AR252" s="4">
        <v>30.921426537502953</v>
      </c>
      <c r="AS252" s="4">
        <v>134.40094846519048</v>
      </c>
      <c r="AT252" s="4">
        <f t="shared" si="28"/>
        <v>165.32237500269343</v>
      </c>
      <c r="AU252" s="4">
        <f t="shared" si="29"/>
        <v>-103.47952192768753</v>
      </c>
      <c r="AW252" s="4">
        <v>1859.5587931345551</v>
      </c>
      <c r="AX252">
        <f t="shared" si="30"/>
        <v>252</v>
      </c>
      <c r="AZ252" s="4">
        <v>1766.6195204825717</v>
      </c>
      <c r="BA252">
        <f t="shared" si="31"/>
        <v>252</v>
      </c>
    </row>
    <row r="253" spans="2:53" x14ac:dyDescent="0.35">
      <c r="B253">
        <v>153</v>
      </c>
      <c r="C253" s="4">
        <v>1906.9811671628399</v>
      </c>
      <c r="D253" s="4">
        <v>20.088697032248184</v>
      </c>
      <c r="E253" s="5">
        <v>1927.069864195088</v>
      </c>
      <c r="F253" s="5">
        <v>1886.8924701305918</v>
      </c>
      <c r="J253">
        <v>153</v>
      </c>
      <c r="K253" s="4">
        <v>1942.5831409811999</v>
      </c>
      <c r="L253" s="4">
        <v>22.142463015098087</v>
      </c>
      <c r="M253" s="5">
        <v>1964.7256039962981</v>
      </c>
      <c r="N253" s="5">
        <v>1920.4406779661017</v>
      </c>
      <c r="T253">
        <v>252</v>
      </c>
      <c r="U253" s="4">
        <v>1119.1961110732918</v>
      </c>
      <c r="V253" s="4">
        <v>38.240529827022442</v>
      </c>
      <c r="W253" s="5">
        <v>1157.4366409003142</v>
      </c>
      <c r="X253" s="5">
        <v>1080.9555812462695</v>
      </c>
      <c r="AB253">
        <v>252</v>
      </c>
      <c r="AC253" s="4">
        <v>1074.2589564754589</v>
      </c>
      <c r="AD253" s="4">
        <v>42.150046666209278</v>
      </c>
      <c r="AE253" s="5">
        <v>1116.4090031416681</v>
      </c>
      <c r="AF253" s="5">
        <v>1032.1089098092498</v>
      </c>
      <c r="AJ253">
        <v>252</v>
      </c>
      <c r="AK253" s="4">
        <f t="shared" si="24"/>
        <v>1157.4366409003142</v>
      </c>
      <c r="AL253" s="4">
        <f t="shared" si="25"/>
        <v>1032.1089098092498</v>
      </c>
      <c r="AM253" s="4">
        <f t="shared" si="26"/>
        <v>1094.772775354782</v>
      </c>
      <c r="AN253" s="4">
        <f t="shared" si="27"/>
        <v>62.66386554553219</v>
      </c>
      <c r="AQ253">
        <v>252</v>
      </c>
      <c r="AR253" s="4">
        <v>1094.772775354782</v>
      </c>
      <c r="AS253" s="4">
        <v>62.66386554553219</v>
      </c>
      <c r="AT253" s="4">
        <f t="shared" si="28"/>
        <v>1157.4366409003142</v>
      </c>
      <c r="AU253" s="4">
        <f t="shared" si="29"/>
        <v>1032.1089098092498</v>
      </c>
      <c r="AW253" s="4">
        <v>1860.7967658880407</v>
      </c>
      <c r="AX253">
        <f t="shared" si="30"/>
        <v>253</v>
      </c>
      <c r="AZ253" s="4">
        <v>1767.95092365442</v>
      </c>
      <c r="BA253">
        <f t="shared" si="31"/>
        <v>253</v>
      </c>
    </row>
    <row r="254" spans="2:53" x14ac:dyDescent="0.35">
      <c r="B254">
        <v>154</v>
      </c>
      <c r="C254" s="4">
        <v>1626.2266791729539</v>
      </c>
      <c r="D254" s="4">
        <v>57.549805325867965</v>
      </c>
      <c r="E254" s="5">
        <v>1683.7764844988219</v>
      </c>
      <c r="F254" s="5">
        <v>1568.676873847086</v>
      </c>
      <c r="J254">
        <v>154</v>
      </c>
      <c r="K254" s="4">
        <v>1633.1257452795562</v>
      </c>
      <c r="L254" s="4">
        <v>63.433404063415196</v>
      </c>
      <c r="M254" s="5">
        <v>1696.5591493429715</v>
      </c>
      <c r="N254" s="5">
        <v>1569.6923412161409</v>
      </c>
      <c r="T254">
        <v>253</v>
      </c>
      <c r="U254" s="4">
        <v>1133.720472562768</v>
      </c>
      <c r="V254" s="4">
        <v>36.045527322526027</v>
      </c>
      <c r="W254" s="5">
        <v>1169.7659998852941</v>
      </c>
      <c r="X254" s="5">
        <v>1097.6749452402419</v>
      </c>
      <c r="AB254">
        <v>253</v>
      </c>
      <c r="AC254" s="4">
        <v>1090.2682146459802</v>
      </c>
      <c r="AD254" s="4">
        <v>39.730638294634105</v>
      </c>
      <c r="AE254" s="5">
        <v>1129.9988529406141</v>
      </c>
      <c r="AF254" s="5">
        <v>1050.5375763513462</v>
      </c>
      <c r="AJ254">
        <v>253</v>
      </c>
      <c r="AK254" s="4">
        <f t="shared" si="24"/>
        <v>1169.7659998852941</v>
      </c>
      <c r="AL254" s="4">
        <f t="shared" si="25"/>
        <v>1050.5375763513462</v>
      </c>
      <c r="AM254" s="4">
        <f t="shared" si="26"/>
        <v>1110.1517881183202</v>
      </c>
      <c r="AN254" s="4">
        <f t="shared" si="27"/>
        <v>59.614211766973995</v>
      </c>
      <c r="AQ254">
        <v>253</v>
      </c>
      <c r="AR254" s="4">
        <v>1110.1517881183202</v>
      </c>
      <c r="AS254" s="4">
        <v>59.614211766973995</v>
      </c>
      <c r="AT254" s="4">
        <f t="shared" si="28"/>
        <v>1169.7659998852941</v>
      </c>
      <c r="AU254" s="4">
        <f t="shared" si="29"/>
        <v>1050.5375763513462</v>
      </c>
      <c r="AW254" s="4">
        <v>1866.6620964804295</v>
      </c>
      <c r="AX254">
        <f t="shared" si="30"/>
        <v>254</v>
      </c>
      <c r="AZ254" s="4">
        <v>1769.0917477076969</v>
      </c>
      <c r="BA254">
        <f t="shared" si="31"/>
        <v>254</v>
      </c>
    </row>
    <row r="255" spans="2:53" x14ac:dyDescent="0.35">
      <c r="B255">
        <v>155</v>
      </c>
      <c r="C255" s="4">
        <v>1796.5181354757146</v>
      </c>
      <c r="D255" s="4">
        <v>41.583844204329779</v>
      </c>
      <c r="E255" s="5">
        <v>1838.1019796800445</v>
      </c>
      <c r="F255" s="5">
        <v>1754.9342912713848</v>
      </c>
      <c r="J255">
        <v>155</v>
      </c>
      <c r="K255" s="4">
        <v>1820.8269320174545</v>
      </c>
      <c r="L255" s="4">
        <v>45.835164462975001</v>
      </c>
      <c r="M255" s="5">
        <v>1866.6620964804295</v>
      </c>
      <c r="N255" s="5">
        <v>1774.9917675544796</v>
      </c>
      <c r="T255">
        <v>254</v>
      </c>
      <c r="U255" s="4">
        <v>1140.123685692537</v>
      </c>
      <c r="V255" s="4">
        <v>36.73263240563972</v>
      </c>
      <c r="W255" s="5">
        <v>1176.8563180981769</v>
      </c>
      <c r="X255" s="5">
        <v>1103.3910532868972</v>
      </c>
      <c r="AB255">
        <v>254</v>
      </c>
      <c r="AC255" s="4">
        <v>1097.3260596458872</v>
      </c>
      <c r="AD255" s="4">
        <v>40.487989498940806</v>
      </c>
      <c r="AE255" s="5">
        <v>1137.814049144828</v>
      </c>
      <c r="AF255" s="5">
        <v>1056.8380701469464</v>
      </c>
      <c r="AJ255">
        <v>254</v>
      </c>
      <c r="AK255" s="4">
        <f t="shared" si="24"/>
        <v>1176.8563180981769</v>
      </c>
      <c r="AL255" s="4">
        <f t="shared" si="25"/>
        <v>1056.8380701469464</v>
      </c>
      <c r="AM255" s="4">
        <f t="shared" si="26"/>
        <v>1116.8471941225616</v>
      </c>
      <c r="AN255" s="4">
        <f t="shared" si="27"/>
        <v>60.009123975615239</v>
      </c>
      <c r="AQ255">
        <v>254</v>
      </c>
      <c r="AR255" s="4">
        <v>1116.8471941225616</v>
      </c>
      <c r="AS255" s="4">
        <v>60.009123975615239</v>
      </c>
      <c r="AT255" s="4">
        <f t="shared" si="28"/>
        <v>1176.8563180981769</v>
      </c>
      <c r="AU255" s="4">
        <f t="shared" si="29"/>
        <v>1056.8380701469464</v>
      </c>
      <c r="AW255" s="4">
        <v>1866.6780661888565</v>
      </c>
      <c r="AX255">
        <f t="shared" si="30"/>
        <v>255</v>
      </c>
      <c r="AZ255" s="4">
        <v>1769.2586460775838</v>
      </c>
      <c r="BA255">
        <f t="shared" si="31"/>
        <v>255</v>
      </c>
    </row>
    <row r="256" spans="2:53" x14ac:dyDescent="0.35">
      <c r="B256">
        <v>156</v>
      </c>
      <c r="C256" s="4">
        <v>1849.7599445373353</v>
      </c>
      <c r="D256" s="4">
        <v>36.259194328944119</v>
      </c>
      <c r="E256" s="5">
        <v>1886.0191388662795</v>
      </c>
      <c r="F256" s="5">
        <v>1813.5007502083911</v>
      </c>
      <c r="J256">
        <v>156</v>
      </c>
      <c r="K256" s="4">
        <v>1879.5119122384895</v>
      </c>
      <c r="L256" s="4">
        <v>39.966149526625031</v>
      </c>
      <c r="M256" s="5">
        <v>1919.4780617651145</v>
      </c>
      <c r="N256" s="5">
        <v>1839.5457627118644</v>
      </c>
      <c r="T256">
        <v>255</v>
      </c>
      <c r="U256" s="4">
        <v>1318.4765977461057</v>
      </c>
      <c r="V256" s="4">
        <v>46.361303645022417</v>
      </c>
      <c r="W256" s="5">
        <v>1364.8379013911281</v>
      </c>
      <c r="X256" s="5">
        <v>1272.1152941010832</v>
      </c>
      <c r="AB256">
        <v>255</v>
      </c>
      <c r="AC256" s="4">
        <v>1293.9128642774481</v>
      </c>
      <c r="AD256" s="4">
        <v>51.101047003881149</v>
      </c>
      <c r="AE256" s="5">
        <v>1345.0139112813292</v>
      </c>
      <c r="AF256" s="5">
        <v>1242.8118172735669</v>
      </c>
      <c r="AJ256">
        <v>255</v>
      </c>
      <c r="AK256" s="4">
        <f t="shared" si="24"/>
        <v>1364.8379013911281</v>
      </c>
      <c r="AL256" s="4">
        <f t="shared" si="25"/>
        <v>1242.8118172735669</v>
      </c>
      <c r="AM256" s="4">
        <f t="shared" si="26"/>
        <v>1303.8248593323474</v>
      </c>
      <c r="AN256" s="4">
        <f t="shared" si="27"/>
        <v>61.013042058780684</v>
      </c>
      <c r="AQ256">
        <v>255</v>
      </c>
      <c r="AR256" s="4">
        <v>1303.8248593323474</v>
      </c>
      <c r="AS256" s="4">
        <v>61.013042058780684</v>
      </c>
      <c r="AT256" s="4">
        <f t="shared" si="28"/>
        <v>1364.8379013911281</v>
      </c>
      <c r="AU256" s="4">
        <f t="shared" si="29"/>
        <v>1242.8118172735667</v>
      </c>
      <c r="AW256" s="4">
        <v>1870.5709733414956</v>
      </c>
      <c r="AX256">
        <f t="shared" si="30"/>
        <v>256</v>
      </c>
      <c r="AZ256" s="4">
        <v>1775.302330012305</v>
      </c>
      <c r="BA256">
        <f t="shared" si="31"/>
        <v>256</v>
      </c>
    </row>
    <row r="257" spans="2:53" x14ac:dyDescent="0.35">
      <c r="B257">
        <v>157</v>
      </c>
      <c r="C257" s="4">
        <v>1602.7618612617757</v>
      </c>
      <c r="D257" s="4">
        <v>30.648012196282707</v>
      </c>
      <c r="E257" s="5">
        <v>1633.4098734580584</v>
      </c>
      <c r="F257" s="5">
        <v>1572.113849065493</v>
      </c>
      <c r="J257">
        <v>157</v>
      </c>
      <c r="K257" s="4">
        <v>1607.2620039965743</v>
      </c>
      <c r="L257" s="4">
        <v>33.781308735607865</v>
      </c>
      <c r="M257" s="5">
        <v>1641.0433127321821</v>
      </c>
      <c r="N257" s="5">
        <v>1573.4806952609665</v>
      </c>
      <c r="T257">
        <v>256</v>
      </c>
      <c r="U257" s="4">
        <v>1804.0275640985969</v>
      </c>
      <c r="V257" s="4">
        <v>27.629960475160175</v>
      </c>
      <c r="W257" s="5">
        <v>1831.6575245737572</v>
      </c>
      <c r="X257" s="5">
        <v>1776.3976036234367</v>
      </c>
      <c r="AB257">
        <v>256</v>
      </c>
      <c r="AC257" s="4">
        <v>1829.1040863435796</v>
      </c>
      <c r="AD257" s="4">
        <v>30.454706790975393</v>
      </c>
      <c r="AE257" s="5">
        <v>1859.5587931345551</v>
      </c>
      <c r="AF257" s="5">
        <v>1798.6493795526042</v>
      </c>
      <c r="AJ257">
        <v>256</v>
      </c>
      <c r="AK257" s="4">
        <f t="shared" si="24"/>
        <v>1859.5587931345551</v>
      </c>
      <c r="AL257" s="4">
        <f t="shared" si="25"/>
        <v>1776.3976036234367</v>
      </c>
      <c r="AM257" s="4">
        <f t="shared" si="26"/>
        <v>1817.9781983789958</v>
      </c>
      <c r="AN257" s="4">
        <f t="shared" si="27"/>
        <v>41.580594755559332</v>
      </c>
      <c r="AQ257">
        <v>256</v>
      </c>
      <c r="AR257" s="4">
        <v>1817.9781983789958</v>
      </c>
      <c r="AS257" s="4">
        <v>41.580594755559332</v>
      </c>
      <c r="AT257" s="4">
        <f t="shared" si="28"/>
        <v>1859.5587931345551</v>
      </c>
      <c r="AU257" s="4">
        <f t="shared" si="29"/>
        <v>1776.3976036234365</v>
      </c>
      <c r="AW257" s="4">
        <v>1871.0374929768802</v>
      </c>
      <c r="AX257">
        <f t="shared" si="30"/>
        <v>257</v>
      </c>
      <c r="AZ257" s="4">
        <v>1776.2991492997244</v>
      </c>
      <c r="BA257">
        <f t="shared" si="31"/>
        <v>257</v>
      </c>
    </row>
    <row r="258" spans="2:53" x14ac:dyDescent="0.35">
      <c r="B258">
        <v>158</v>
      </c>
      <c r="C258" s="4">
        <v>1701.9727580441254</v>
      </c>
      <c r="D258" s="4">
        <v>37.726324511001167</v>
      </c>
      <c r="E258" s="5">
        <v>1739.6990825551266</v>
      </c>
      <c r="F258" s="5">
        <v>1664.2464335331242</v>
      </c>
      <c r="J258">
        <v>158</v>
      </c>
      <c r="K258" s="4">
        <v>1716.6157171404102</v>
      </c>
      <c r="L258" s="4">
        <v>41.583271619829134</v>
      </c>
      <c r="M258" s="5">
        <v>1758.1989887602394</v>
      </c>
      <c r="N258" s="5">
        <v>1675.0324455205809</v>
      </c>
      <c r="T258">
        <v>257</v>
      </c>
      <c r="U258" s="4">
        <v>1862.8538310631425</v>
      </c>
      <c r="V258" s="4">
        <v>24.42284418186054</v>
      </c>
      <c r="W258" s="5">
        <v>1887.2766752450029</v>
      </c>
      <c r="X258" s="5">
        <v>1838.430986881282</v>
      </c>
      <c r="AB258">
        <v>257</v>
      </c>
      <c r="AC258" s="4">
        <v>1893.9444509768732</v>
      </c>
      <c r="AD258" s="4">
        <v>26.919711276059289</v>
      </c>
      <c r="AE258" s="5">
        <v>1920.8641622529326</v>
      </c>
      <c r="AF258" s="5">
        <v>1867.0247397008138</v>
      </c>
      <c r="AJ258">
        <v>257</v>
      </c>
      <c r="AK258" s="4">
        <f t="shared" si="24"/>
        <v>1920.8641622529326</v>
      </c>
      <c r="AL258" s="4">
        <f t="shared" si="25"/>
        <v>1838.430986881282</v>
      </c>
      <c r="AM258" s="4">
        <f t="shared" si="26"/>
        <v>1879.6475745671073</v>
      </c>
      <c r="AN258" s="4">
        <f t="shared" si="27"/>
        <v>41.216587685825289</v>
      </c>
      <c r="AQ258">
        <v>257</v>
      </c>
      <c r="AR258" s="4">
        <v>1879.6475745671073</v>
      </c>
      <c r="AS258" s="4">
        <v>41.216587685825289</v>
      </c>
      <c r="AT258" s="4">
        <f t="shared" si="28"/>
        <v>1920.8641622529326</v>
      </c>
      <c r="AU258" s="4">
        <f t="shared" si="29"/>
        <v>1838.430986881282</v>
      </c>
      <c r="AW258" s="4">
        <v>1872.048285520214</v>
      </c>
      <c r="AX258">
        <f t="shared" si="30"/>
        <v>258</v>
      </c>
      <c r="AZ258" s="4">
        <v>1776.3976036234365</v>
      </c>
      <c r="BA258">
        <f t="shared" si="31"/>
        <v>258</v>
      </c>
    </row>
    <row r="259" spans="2:53" x14ac:dyDescent="0.35">
      <c r="B259">
        <v>159</v>
      </c>
      <c r="C259" s="4">
        <v>1710.6863015374577</v>
      </c>
      <c r="D259" s="4">
        <v>36.75670204553532</v>
      </c>
      <c r="E259" s="5">
        <v>1747.443003582993</v>
      </c>
      <c r="F259" s="5">
        <v>1673.9295994919223</v>
      </c>
      <c r="J259">
        <v>159</v>
      </c>
      <c r="K259" s="4">
        <v>1726.2200889033888</v>
      </c>
      <c r="L259" s="4">
        <v>40.514519896124966</v>
      </c>
      <c r="M259" s="5">
        <v>1766.7346087995138</v>
      </c>
      <c r="N259" s="5">
        <v>1685.7055690072639</v>
      </c>
      <c r="T259">
        <v>258</v>
      </c>
      <c r="U259" s="4">
        <v>1908.1969094048407</v>
      </c>
      <c r="V259" s="4">
        <v>16.283633695220942</v>
      </c>
      <c r="W259" s="5">
        <v>1924.4805431000616</v>
      </c>
      <c r="X259" s="5">
        <v>1891.9132757096197</v>
      </c>
      <c r="AB259">
        <v>258</v>
      </c>
      <c r="AC259" s="4">
        <v>1943.9231745128011</v>
      </c>
      <c r="AD259" s="4">
        <v>17.948389398726647</v>
      </c>
      <c r="AE259" s="5">
        <v>1961.8715639115278</v>
      </c>
      <c r="AF259" s="5">
        <v>1925.9747851140744</v>
      </c>
      <c r="AJ259">
        <v>258</v>
      </c>
      <c r="AK259" s="4">
        <f t="shared" si="24"/>
        <v>1961.8715639115278</v>
      </c>
      <c r="AL259" s="4">
        <f t="shared" si="25"/>
        <v>1891.9132757096197</v>
      </c>
      <c r="AM259" s="4">
        <f t="shared" si="26"/>
        <v>1926.8924198105738</v>
      </c>
      <c r="AN259" s="4">
        <f t="shared" si="27"/>
        <v>34.979144100954045</v>
      </c>
      <c r="AQ259">
        <v>258</v>
      </c>
      <c r="AR259" s="4">
        <v>1926.8924198105738</v>
      </c>
      <c r="AS259" s="4">
        <v>34.979144100954045</v>
      </c>
      <c r="AT259" s="4">
        <f t="shared" si="28"/>
        <v>1961.8715639115278</v>
      </c>
      <c r="AU259" s="4">
        <f t="shared" si="29"/>
        <v>1891.9132757096197</v>
      </c>
      <c r="AW259" s="4">
        <v>1872.2729311662456</v>
      </c>
      <c r="AX259">
        <f t="shared" si="30"/>
        <v>259</v>
      </c>
      <c r="AZ259" s="4">
        <v>1778.2406700273889</v>
      </c>
      <c r="BA259">
        <f t="shared" si="31"/>
        <v>259</v>
      </c>
    </row>
    <row r="260" spans="2:53" x14ac:dyDescent="0.35">
      <c r="B260">
        <v>160</v>
      </c>
      <c r="C260" s="4">
        <v>1776.8268993923575</v>
      </c>
      <c r="D260" s="4">
        <v>37.451308391355496</v>
      </c>
      <c r="E260" s="5">
        <v>1814.278207783713</v>
      </c>
      <c r="F260" s="5">
        <v>1739.375591001002</v>
      </c>
      <c r="J260">
        <v>160</v>
      </c>
      <c r="K260" s="4">
        <v>1799.1225643326129</v>
      </c>
      <c r="L260" s="4">
        <v>41.280139254000034</v>
      </c>
      <c r="M260" s="5">
        <v>1840.4027035866129</v>
      </c>
      <c r="N260" s="5">
        <v>1757.8424250786129</v>
      </c>
      <c r="T260">
        <v>259</v>
      </c>
      <c r="U260" s="4">
        <v>1918.8689312877893</v>
      </c>
      <c r="V260" s="4">
        <v>13.041152808261298</v>
      </c>
      <c r="W260" s="5">
        <v>1931.9100840960507</v>
      </c>
      <c r="X260" s="5">
        <v>1905.827778479528</v>
      </c>
      <c r="AB260">
        <v>259</v>
      </c>
      <c r="AC260" s="4">
        <v>1955.6862495126463</v>
      </c>
      <c r="AD260" s="4">
        <v>14.37441379436504</v>
      </c>
      <c r="AE260" s="5">
        <v>1970.0606633070113</v>
      </c>
      <c r="AF260" s="5">
        <v>1941.3118357182814</v>
      </c>
      <c r="AJ260">
        <v>259</v>
      </c>
      <c r="AK260" s="4">
        <f t="shared" ref="AK260:AK323" si="32">MAX(W260:X260,AE260:AF260)</f>
        <v>1970.0606633070113</v>
      </c>
      <c r="AL260" s="4">
        <f t="shared" ref="AL260:AL323" si="33">MIN(W260:X260,AE260:AF260)</f>
        <v>1905.827778479528</v>
      </c>
      <c r="AM260" s="4">
        <f t="shared" ref="AM260:AM323" si="34">AVERAGE(AK260:AL260)</f>
        <v>1937.9442208932696</v>
      </c>
      <c r="AN260" s="4">
        <f t="shared" ref="AN260:AN323" si="35">MAX(AK260:AL260)-AM260</f>
        <v>32.116442413741652</v>
      </c>
      <c r="AQ260">
        <v>259</v>
      </c>
      <c r="AR260" s="4">
        <v>1937.9442208932696</v>
      </c>
      <c r="AS260" s="4">
        <v>32.116442413741652</v>
      </c>
      <c r="AT260" s="4">
        <f t="shared" ref="AT260:AT323" si="36">AR260+AS260</f>
        <v>1970.0606633070113</v>
      </c>
      <c r="AU260" s="4">
        <f t="shared" ref="AU260:AU323" si="37">AR260-AS260</f>
        <v>1905.827778479528</v>
      </c>
      <c r="AW260" s="4">
        <v>1875.1554808434691</v>
      </c>
      <c r="AX260">
        <f t="shared" ref="AX260:AX323" si="38">AX259+1</f>
        <v>260</v>
      </c>
      <c r="AZ260" s="4">
        <v>1779.2322816009512</v>
      </c>
      <c r="BA260">
        <f t="shared" ref="BA260:BA323" si="39">BA259+1</f>
        <v>260</v>
      </c>
    </row>
    <row r="261" spans="2:53" x14ac:dyDescent="0.35">
      <c r="B261">
        <v>161</v>
      </c>
      <c r="C261" s="4">
        <v>1823.9623669507769</v>
      </c>
      <c r="D261" s="4">
        <v>34.36901959238368</v>
      </c>
      <c r="E261" s="5">
        <v>1858.3313865431605</v>
      </c>
      <c r="F261" s="5">
        <v>1789.5933473583932</v>
      </c>
      <c r="J261">
        <v>161</v>
      </c>
      <c r="K261" s="4">
        <v>1851.0769218221117</v>
      </c>
      <c r="L261" s="4">
        <v>37.882732960126162</v>
      </c>
      <c r="M261" s="5">
        <v>1888.9596547822377</v>
      </c>
      <c r="N261" s="5">
        <v>1813.1941888619856</v>
      </c>
      <c r="T261">
        <v>260</v>
      </c>
      <c r="U261" s="4">
        <v>1920.6909838043903</v>
      </c>
      <c r="V261" s="4">
        <v>18.802258104061714</v>
      </c>
      <c r="W261" s="5">
        <v>1939.4932419084521</v>
      </c>
      <c r="X261" s="5">
        <v>1901.8887257003285</v>
      </c>
      <c r="AB261">
        <v>260</v>
      </c>
      <c r="AC261" s="4">
        <v>1957.6945793906689</v>
      </c>
      <c r="AD261" s="4">
        <v>20.724505128490279</v>
      </c>
      <c r="AE261" s="5">
        <v>1978.4190845191592</v>
      </c>
      <c r="AF261" s="5">
        <v>1936.9700742621785</v>
      </c>
      <c r="AJ261">
        <v>260</v>
      </c>
      <c r="AK261" s="4">
        <f t="shared" si="32"/>
        <v>1978.4190845191592</v>
      </c>
      <c r="AL261" s="4">
        <f t="shared" si="33"/>
        <v>1901.8887257003285</v>
      </c>
      <c r="AM261" s="4">
        <f t="shared" si="34"/>
        <v>1940.1539051097438</v>
      </c>
      <c r="AN261" s="4">
        <f t="shared" si="35"/>
        <v>38.265179409415396</v>
      </c>
      <c r="AQ261">
        <v>260</v>
      </c>
      <c r="AR261" s="4">
        <v>1940.1539051097438</v>
      </c>
      <c r="AS261" s="4">
        <v>38.265179409415396</v>
      </c>
      <c r="AT261" s="4">
        <f t="shared" si="36"/>
        <v>1978.4190845191592</v>
      </c>
      <c r="AU261" s="4">
        <f t="shared" si="37"/>
        <v>1901.8887257003285</v>
      </c>
      <c r="AW261" s="4">
        <v>1883.2222848765396</v>
      </c>
      <c r="AX261">
        <f t="shared" si="38"/>
        <v>261</v>
      </c>
      <c r="AZ261" s="4">
        <v>1784.9854959711031</v>
      </c>
      <c r="BA261">
        <f t="shared" si="39"/>
        <v>261</v>
      </c>
    </row>
    <row r="262" spans="2:53" x14ac:dyDescent="0.35">
      <c r="B262">
        <v>162</v>
      </c>
      <c r="C262" s="4">
        <v>1897.8559601973818</v>
      </c>
      <c r="D262" s="4">
        <v>27.391481969302603</v>
      </c>
      <c r="E262" s="5">
        <v>1925.2474421666843</v>
      </c>
      <c r="F262" s="5">
        <v>1870.4644782280793</v>
      </c>
      <c r="J262">
        <v>162</v>
      </c>
      <c r="K262" s="4">
        <v>1932.5250193711513</v>
      </c>
      <c r="L262" s="4">
        <v>30.191847458318321</v>
      </c>
      <c r="M262" s="5">
        <v>1962.7168668294696</v>
      </c>
      <c r="N262" s="5">
        <v>1902.333171912833</v>
      </c>
      <c r="T262">
        <v>261</v>
      </c>
      <c r="U262" s="4">
        <v>1816.6257557848094</v>
      </c>
      <c r="V262" s="4">
        <v>26.566640350917311</v>
      </c>
      <c r="W262" s="5">
        <v>1843.1923961357268</v>
      </c>
      <c r="X262" s="5">
        <v>1790.059115433892</v>
      </c>
      <c r="AB262">
        <v>261</v>
      </c>
      <c r="AC262" s="4">
        <v>1842.9902529287629</v>
      </c>
      <c r="AD262" s="4">
        <v>29.28267823748277</v>
      </c>
      <c r="AE262" s="5">
        <v>1872.2729311662456</v>
      </c>
      <c r="AF262" s="5">
        <v>1813.7075746912801</v>
      </c>
      <c r="AJ262">
        <v>261</v>
      </c>
      <c r="AK262" s="4">
        <f t="shared" si="32"/>
        <v>1872.2729311662456</v>
      </c>
      <c r="AL262" s="4">
        <f t="shared" si="33"/>
        <v>1790.059115433892</v>
      </c>
      <c r="AM262" s="4">
        <f t="shared" si="34"/>
        <v>1831.1660233000689</v>
      </c>
      <c r="AN262" s="4">
        <f t="shared" si="35"/>
        <v>41.106907866176698</v>
      </c>
      <c r="AQ262">
        <v>261</v>
      </c>
      <c r="AR262" s="4">
        <v>1831.1660233000689</v>
      </c>
      <c r="AS262" s="4">
        <v>41.106907866176698</v>
      </c>
      <c r="AT262" s="4">
        <f t="shared" si="36"/>
        <v>1872.2729311662456</v>
      </c>
      <c r="AU262" s="4">
        <f t="shared" si="37"/>
        <v>1790.0591154338922</v>
      </c>
      <c r="AW262" s="4">
        <v>1887.77171860301</v>
      </c>
      <c r="AX262">
        <f t="shared" si="38"/>
        <v>262</v>
      </c>
      <c r="AZ262" s="4">
        <v>1789.5933473583934</v>
      </c>
      <c r="BA262">
        <f t="shared" si="39"/>
        <v>262</v>
      </c>
    </row>
    <row r="263" spans="2:53" x14ac:dyDescent="0.35">
      <c r="B263">
        <v>163</v>
      </c>
      <c r="C263" s="4">
        <v>1869.0395171485666</v>
      </c>
      <c r="D263" s="4">
        <v>37.240922300791354</v>
      </c>
      <c r="E263" s="5">
        <v>1906.280439449358</v>
      </c>
      <c r="F263" s="5">
        <v>1831.7985948477751</v>
      </c>
      <c r="J263">
        <v>163</v>
      </c>
      <c r="K263" s="4">
        <v>1900.7625300762611</v>
      </c>
      <c r="L263" s="4">
        <v>41.048244361975435</v>
      </c>
      <c r="M263" s="5">
        <v>1941.8107744382364</v>
      </c>
      <c r="N263" s="5">
        <v>1859.7142857142858</v>
      </c>
      <c r="T263">
        <v>262</v>
      </c>
      <c r="U263" s="4">
        <v>1856.7109111500306</v>
      </c>
      <c r="V263" s="4">
        <v>26.932215082037061</v>
      </c>
      <c r="W263" s="5">
        <v>1883.6431262320677</v>
      </c>
      <c r="X263" s="5">
        <v>1829.7786960679935</v>
      </c>
      <c r="AB263">
        <v>262</v>
      </c>
      <c r="AC263" s="4">
        <v>1887.1735102452549</v>
      </c>
      <c r="AD263" s="4">
        <v>29.685627465602408</v>
      </c>
      <c r="AE263" s="5">
        <v>1916.8591377108573</v>
      </c>
      <c r="AF263" s="5">
        <v>1857.4878827796524</v>
      </c>
      <c r="AJ263">
        <v>262</v>
      </c>
      <c r="AK263" s="4">
        <f t="shared" si="32"/>
        <v>1916.8591377108573</v>
      </c>
      <c r="AL263" s="4">
        <f t="shared" si="33"/>
        <v>1829.7786960679935</v>
      </c>
      <c r="AM263" s="4">
        <f t="shared" si="34"/>
        <v>1873.3189168894255</v>
      </c>
      <c r="AN263" s="4">
        <f t="shared" si="35"/>
        <v>43.540220821431831</v>
      </c>
      <c r="AQ263">
        <v>262</v>
      </c>
      <c r="AR263" s="4">
        <v>1873.3189168894255</v>
      </c>
      <c r="AS263" s="4">
        <v>43.540220821431831</v>
      </c>
      <c r="AT263" s="4">
        <f t="shared" si="36"/>
        <v>1916.8591377108573</v>
      </c>
      <c r="AU263" s="4">
        <f t="shared" si="37"/>
        <v>1829.7786960679937</v>
      </c>
      <c r="AW263" s="4">
        <v>1888.9596547822377</v>
      </c>
      <c r="AX263">
        <f t="shared" si="38"/>
        <v>263</v>
      </c>
      <c r="AZ263" s="4">
        <v>1790.0591154338922</v>
      </c>
      <c r="BA263">
        <f t="shared" si="39"/>
        <v>263</v>
      </c>
    </row>
    <row r="264" spans="2:53" x14ac:dyDescent="0.35">
      <c r="B264">
        <v>164</v>
      </c>
      <c r="C264" s="4">
        <v>1832.332857550671</v>
      </c>
      <c r="D264" s="4">
        <v>33.189905143256098</v>
      </c>
      <c r="E264" s="5">
        <v>1865.522762693927</v>
      </c>
      <c r="F264" s="5">
        <v>1799.1429524074149</v>
      </c>
      <c r="J264">
        <v>164</v>
      </c>
      <c r="K264" s="4">
        <v>1860.3031687125322</v>
      </c>
      <c r="L264" s="4">
        <v>36.583071860231854</v>
      </c>
      <c r="M264" s="5">
        <v>1896.8862405727641</v>
      </c>
      <c r="N264" s="5">
        <v>1823.7200968523002</v>
      </c>
      <c r="T264">
        <v>263</v>
      </c>
      <c r="U264" s="4">
        <v>1690.123252489371</v>
      </c>
      <c r="V264" s="4">
        <v>35.375202166734169</v>
      </c>
      <c r="W264" s="5">
        <v>1725.4984546561052</v>
      </c>
      <c r="X264" s="5">
        <v>1654.7480503226368</v>
      </c>
      <c r="AB264">
        <v>263</v>
      </c>
      <c r="AC264" s="4">
        <v>1703.5547785403528</v>
      </c>
      <c r="AD264" s="4">
        <v>38.991782511882946</v>
      </c>
      <c r="AE264" s="5">
        <v>1742.5465610522358</v>
      </c>
      <c r="AF264" s="5">
        <v>1664.5629960284698</v>
      </c>
      <c r="AJ264">
        <v>263</v>
      </c>
      <c r="AK264" s="4">
        <f t="shared" si="32"/>
        <v>1742.5465610522358</v>
      </c>
      <c r="AL264" s="4">
        <f t="shared" si="33"/>
        <v>1654.7480503226368</v>
      </c>
      <c r="AM264" s="4">
        <f t="shared" si="34"/>
        <v>1698.6473056874363</v>
      </c>
      <c r="AN264" s="4">
        <f t="shared" si="35"/>
        <v>43.899255364799501</v>
      </c>
      <c r="AQ264">
        <v>263</v>
      </c>
      <c r="AR264" s="4">
        <v>1698.6473056874363</v>
      </c>
      <c r="AS264" s="4">
        <v>43.899255364799501</v>
      </c>
      <c r="AT264" s="4">
        <f t="shared" si="36"/>
        <v>1742.5465610522358</v>
      </c>
      <c r="AU264" s="4">
        <f t="shared" si="37"/>
        <v>1654.7480503226368</v>
      </c>
      <c r="AW264" s="4">
        <v>1890.3935244712418</v>
      </c>
      <c r="AX264">
        <f t="shared" si="38"/>
        <v>264</v>
      </c>
      <c r="AZ264" s="4">
        <v>1791.9974437343706</v>
      </c>
      <c r="BA264">
        <f t="shared" si="39"/>
        <v>264</v>
      </c>
    </row>
    <row r="265" spans="2:53" x14ac:dyDescent="0.35">
      <c r="B265">
        <v>165</v>
      </c>
      <c r="C265" s="4">
        <v>1849.3482810652094</v>
      </c>
      <c r="D265" s="4">
        <v>32.241386292851999</v>
      </c>
      <c r="E265" s="5">
        <v>1881.5896673580614</v>
      </c>
      <c r="F265" s="5">
        <v>1817.1068947723575</v>
      </c>
      <c r="J265">
        <v>165</v>
      </c>
      <c r="K265" s="4">
        <v>1879.0581623914195</v>
      </c>
      <c r="L265" s="4">
        <v>35.537581277618145</v>
      </c>
      <c r="M265" s="5">
        <v>1914.5957436690376</v>
      </c>
      <c r="N265" s="5">
        <v>1843.5205811138014</v>
      </c>
      <c r="T265">
        <v>264</v>
      </c>
      <c r="U265" s="4">
        <v>1751.5524516204894</v>
      </c>
      <c r="V265" s="4">
        <v>37.361792945316893</v>
      </c>
      <c r="W265" s="5">
        <v>1788.9142445658063</v>
      </c>
      <c r="X265" s="5">
        <v>1714.1906586751725</v>
      </c>
      <c r="AB265">
        <v>264</v>
      </c>
      <c r="AC265" s="4">
        <v>1771.2641858565355</v>
      </c>
      <c r="AD265" s="4">
        <v>41.181472205061624</v>
      </c>
      <c r="AE265" s="5">
        <v>1812.4456580615972</v>
      </c>
      <c r="AF265" s="5">
        <v>1730.0827136514738</v>
      </c>
      <c r="AJ265">
        <v>264</v>
      </c>
      <c r="AK265" s="4">
        <f t="shared" si="32"/>
        <v>1812.4456580615972</v>
      </c>
      <c r="AL265" s="4">
        <f t="shared" si="33"/>
        <v>1714.1906586751725</v>
      </c>
      <c r="AM265" s="4">
        <f t="shared" si="34"/>
        <v>1763.318158368385</v>
      </c>
      <c r="AN265" s="4">
        <f t="shared" si="35"/>
        <v>49.127499693212258</v>
      </c>
      <c r="AQ265">
        <v>264</v>
      </c>
      <c r="AR265" s="4">
        <v>1763.318158368385</v>
      </c>
      <c r="AS265" s="4">
        <v>49.127499693212258</v>
      </c>
      <c r="AT265" s="4">
        <f t="shared" si="36"/>
        <v>1812.4456580615972</v>
      </c>
      <c r="AU265" s="4">
        <f t="shared" si="37"/>
        <v>1714.1906586751727</v>
      </c>
      <c r="AW265" s="4">
        <v>1895.8535887952146</v>
      </c>
      <c r="AX265">
        <f t="shared" si="38"/>
        <v>265</v>
      </c>
      <c r="AZ265" s="4">
        <v>1794.9357837494545</v>
      </c>
      <c r="BA265">
        <f t="shared" si="39"/>
        <v>265</v>
      </c>
    </row>
    <row r="266" spans="2:53" x14ac:dyDescent="0.35">
      <c r="B266">
        <v>166</v>
      </c>
      <c r="C266" s="4">
        <v>1612.230121120672</v>
      </c>
      <c r="D266" s="4">
        <v>30.279602231305716</v>
      </c>
      <c r="E266" s="5">
        <v>1642.5097233519778</v>
      </c>
      <c r="F266" s="5">
        <v>1581.9505188893663</v>
      </c>
      <c r="J266">
        <v>166</v>
      </c>
      <c r="K266" s="4">
        <v>1617.6982504791811</v>
      </c>
      <c r="L266" s="4">
        <v>33.375234413773967</v>
      </c>
      <c r="M266" s="5">
        <v>1651.0734848929551</v>
      </c>
      <c r="N266" s="5">
        <v>1584.323016065407</v>
      </c>
      <c r="T266">
        <v>265</v>
      </c>
      <c r="U266" s="4">
        <v>1919.077165861115</v>
      </c>
      <c r="V266" s="4">
        <v>16.588868046365079</v>
      </c>
      <c r="W266" s="5">
        <v>1935.6660339074801</v>
      </c>
      <c r="X266" s="5">
        <v>1902.4882978147498</v>
      </c>
      <c r="AB266">
        <v>265</v>
      </c>
      <c r="AC266" s="4">
        <v>1955.9157729272777</v>
      </c>
      <c r="AD266" s="4">
        <v>18.284829354005822</v>
      </c>
      <c r="AE266" s="5">
        <v>1974.2006022812834</v>
      </c>
      <c r="AF266" s="5">
        <v>1937.6309435732719</v>
      </c>
      <c r="AJ266">
        <v>265</v>
      </c>
      <c r="AK266" s="4">
        <f t="shared" si="32"/>
        <v>1974.2006022812834</v>
      </c>
      <c r="AL266" s="4">
        <f t="shared" si="33"/>
        <v>1902.4882978147498</v>
      </c>
      <c r="AM266" s="4">
        <f t="shared" si="34"/>
        <v>1938.3444500480166</v>
      </c>
      <c r="AN266" s="4">
        <f t="shared" si="35"/>
        <v>35.856152233266812</v>
      </c>
      <c r="AQ266">
        <v>265</v>
      </c>
      <c r="AR266" s="4">
        <v>1938.3444500480166</v>
      </c>
      <c r="AS266" s="4">
        <v>35.856152233266812</v>
      </c>
      <c r="AT266" s="4">
        <f t="shared" si="36"/>
        <v>1974.2006022812834</v>
      </c>
      <c r="AU266" s="4">
        <f t="shared" si="37"/>
        <v>1902.4882978147498</v>
      </c>
      <c r="AW266" s="4">
        <v>1896.8862405727641</v>
      </c>
      <c r="AX266">
        <f t="shared" si="38"/>
        <v>266</v>
      </c>
      <c r="AZ266" s="4">
        <v>1798.3415869487555</v>
      </c>
      <c r="BA266">
        <f t="shared" si="39"/>
        <v>266</v>
      </c>
    </row>
    <row r="267" spans="2:53" x14ac:dyDescent="0.35">
      <c r="B267">
        <v>167</v>
      </c>
      <c r="C267" s="4">
        <v>1742.5902206272176</v>
      </c>
      <c r="D267" s="4">
        <v>45.688144653732792</v>
      </c>
      <c r="E267" s="5">
        <v>1788.2783652809503</v>
      </c>
      <c r="F267" s="5">
        <v>1696.9020759734849</v>
      </c>
      <c r="J267">
        <v>167</v>
      </c>
      <c r="K267" s="4">
        <v>1761.385702051303</v>
      </c>
      <c r="L267" s="4">
        <v>50.359067668736344</v>
      </c>
      <c r="M267" s="5">
        <v>1811.7447697200394</v>
      </c>
      <c r="N267" s="5">
        <v>1711.0266343825667</v>
      </c>
      <c r="T267">
        <v>266</v>
      </c>
      <c r="U267" s="4">
        <v>1182.6035386510052</v>
      </c>
      <c r="V267" s="4">
        <v>46.075354819040513</v>
      </c>
      <c r="W267" s="5">
        <v>1228.6788934700458</v>
      </c>
      <c r="X267" s="5">
        <v>1136.5281838319647</v>
      </c>
      <c r="AB267">
        <v>266</v>
      </c>
      <c r="AC267" s="4">
        <v>1144.1488362306372</v>
      </c>
      <c r="AD267" s="4">
        <v>50.785864227549155</v>
      </c>
      <c r="AE267" s="5">
        <v>1194.9347004581864</v>
      </c>
      <c r="AF267" s="5">
        <v>1093.3629720030881</v>
      </c>
      <c r="AJ267">
        <v>266</v>
      </c>
      <c r="AK267" s="4">
        <f t="shared" si="32"/>
        <v>1228.6788934700458</v>
      </c>
      <c r="AL267" s="4">
        <f t="shared" si="33"/>
        <v>1093.3629720030881</v>
      </c>
      <c r="AM267" s="4">
        <f t="shared" si="34"/>
        <v>1161.0209327365669</v>
      </c>
      <c r="AN267" s="4">
        <f t="shared" si="35"/>
        <v>67.657960733478831</v>
      </c>
      <c r="AQ267">
        <v>266</v>
      </c>
      <c r="AR267" s="4">
        <v>1161.0209327365669</v>
      </c>
      <c r="AS267" s="4">
        <v>67.657960733478831</v>
      </c>
      <c r="AT267" s="4">
        <f t="shared" si="36"/>
        <v>1228.6788934700458</v>
      </c>
      <c r="AU267" s="4">
        <f t="shared" si="37"/>
        <v>1093.3629720030881</v>
      </c>
      <c r="AW267" s="4">
        <v>1908.0545300845558</v>
      </c>
      <c r="AX267">
        <f t="shared" si="38"/>
        <v>267</v>
      </c>
      <c r="AZ267" s="4">
        <v>1799.1429524074147</v>
      </c>
      <c r="BA267">
        <f t="shared" si="39"/>
        <v>267</v>
      </c>
    </row>
    <row r="268" spans="2:53" x14ac:dyDescent="0.35">
      <c r="B268">
        <v>168</v>
      </c>
      <c r="C268" s="4">
        <v>-385.64131968516767</v>
      </c>
      <c r="D268" s="4">
        <v>51.01466453501962</v>
      </c>
      <c r="E268" s="5">
        <v>-334.62665515014805</v>
      </c>
      <c r="F268" s="5">
        <v>-436.65598422018729</v>
      </c>
      <c r="J268">
        <v>168</v>
      </c>
      <c r="K268" s="4">
        <v>-584.42538232535389</v>
      </c>
      <c r="L268" s="4">
        <v>56.230143790859074</v>
      </c>
      <c r="M268" s="5">
        <v>-528.19523853449482</v>
      </c>
      <c r="N268" s="5">
        <v>-640.65552611621297</v>
      </c>
      <c r="T268">
        <v>267</v>
      </c>
      <c r="U268" s="4">
        <v>1462.0543360542617</v>
      </c>
      <c r="V268" s="4">
        <v>61.2962371568035</v>
      </c>
      <c r="W268" s="5">
        <v>1523.3505732110652</v>
      </c>
      <c r="X268" s="5">
        <v>1400.7580988974582</v>
      </c>
      <c r="AB268">
        <v>267</v>
      </c>
      <c r="AC268" s="4">
        <v>1452.1692586656104</v>
      </c>
      <c r="AD268" s="4">
        <v>67.562851987384988</v>
      </c>
      <c r="AE268" s="5">
        <v>1519.7321106529953</v>
      </c>
      <c r="AF268" s="5">
        <v>1384.6064066782255</v>
      </c>
      <c r="AJ268">
        <v>267</v>
      </c>
      <c r="AK268" s="4">
        <f t="shared" si="32"/>
        <v>1523.3505732110652</v>
      </c>
      <c r="AL268" s="4">
        <f t="shared" si="33"/>
        <v>1384.6064066782255</v>
      </c>
      <c r="AM268" s="4">
        <f t="shared" si="34"/>
        <v>1453.9784899446454</v>
      </c>
      <c r="AN268" s="4">
        <f t="shared" si="35"/>
        <v>69.37208326641985</v>
      </c>
      <c r="AQ268">
        <v>267</v>
      </c>
      <c r="AR268" s="4">
        <v>1453.9784899446454</v>
      </c>
      <c r="AS268" s="4">
        <v>69.37208326641985</v>
      </c>
      <c r="AT268" s="4">
        <f t="shared" si="36"/>
        <v>1523.3505732110652</v>
      </c>
      <c r="AU268" s="4">
        <f t="shared" si="37"/>
        <v>1384.6064066782255</v>
      </c>
      <c r="AW268" s="4">
        <v>1911.380053762289</v>
      </c>
      <c r="AX268">
        <f t="shared" si="38"/>
        <v>268</v>
      </c>
      <c r="AZ268" s="4">
        <v>1799.677196046521</v>
      </c>
      <c r="BA268">
        <f t="shared" si="39"/>
        <v>268</v>
      </c>
    </row>
    <row r="269" spans="2:53" x14ac:dyDescent="0.35">
      <c r="B269">
        <v>169</v>
      </c>
      <c r="C269" s="4">
        <v>-321.21598629745949</v>
      </c>
      <c r="D269" s="4">
        <v>56.143222584556042</v>
      </c>
      <c r="E269" s="5">
        <v>-265.07276371290345</v>
      </c>
      <c r="F269" s="5">
        <v>-377.35920888201554</v>
      </c>
      <c r="J269">
        <v>169</v>
      </c>
      <c r="K269" s="4">
        <v>-513.41353125892101</v>
      </c>
      <c r="L269" s="4">
        <v>61.883019472658816</v>
      </c>
      <c r="M269" s="5">
        <v>-451.5305117862622</v>
      </c>
      <c r="N269" s="5">
        <v>-575.29655073157983</v>
      </c>
      <c r="T269">
        <v>268</v>
      </c>
      <c r="U269" s="4">
        <v>1894.9219553553194</v>
      </c>
      <c r="V269" s="4">
        <v>18.694119131777924</v>
      </c>
      <c r="W269" s="5">
        <v>1913.6160744870972</v>
      </c>
      <c r="X269" s="5">
        <v>1876.2278362235415</v>
      </c>
      <c r="AB269">
        <v>268</v>
      </c>
      <c r="AC269" s="4">
        <v>1929.2910568300667</v>
      </c>
      <c r="AD269" s="4">
        <v>20.605310578916395</v>
      </c>
      <c r="AE269" s="5">
        <v>1949.8963674089832</v>
      </c>
      <c r="AF269" s="5">
        <v>1908.6857462511502</v>
      </c>
      <c r="AJ269">
        <v>268</v>
      </c>
      <c r="AK269" s="4">
        <f t="shared" si="32"/>
        <v>1949.8963674089832</v>
      </c>
      <c r="AL269" s="4">
        <f t="shared" si="33"/>
        <v>1876.2278362235415</v>
      </c>
      <c r="AM269" s="4">
        <f t="shared" si="34"/>
        <v>1913.0621018162624</v>
      </c>
      <c r="AN269" s="4">
        <f t="shared" si="35"/>
        <v>36.83426559272084</v>
      </c>
      <c r="AQ269">
        <v>268</v>
      </c>
      <c r="AR269" s="4">
        <v>1913.0621018162624</v>
      </c>
      <c r="AS269" s="4">
        <v>36.83426559272084</v>
      </c>
      <c r="AT269" s="4">
        <f t="shared" si="36"/>
        <v>1949.8963674089832</v>
      </c>
      <c r="AU269" s="4">
        <f t="shared" si="37"/>
        <v>1876.2278362235415</v>
      </c>
      <c r="AW269" s="4">
        <v>1913.2978896677287</v>
      </c>
      <c r="AX269">
        <f t="shared" si="38"/>
        <v>269</v>
      </c>
      <c r="AZ269" s="4">
        <v>1801.6806096931687</v>
      </c>
      <c r="BA269">
        <f t="shared" si="39"/>
        <v>269</v>
      </c>
    </row>
    <row r="270" spans="2:53" x14ac:dyDescent="0.35">
      <c r="B270">
        <v>170</v>
      </c>
      <c r="C270" s="4">
        <v>1209.7604665388849</v>
      </c>
      <c r="D270" s="4">
        <v>75.216601179459758</v>
      </c>
      <c r="E270" s="5">
        <v>1284.9770677183446</v>
      </c>
      <c r="F270" s="5">
        <v>1134.5438653594251</v>
      </c>
      <c r="J270">
        <v>170</v>
      </c>
      <c r="K270" s="4">
        <v>1174.0821499938829</v>
      </c>
      <c r="L270" s="4">
        <v>82.906363068943278</v>
      </c>
      <c r="M270" s="5">
        <v>1256.9885130628263</v>
      </c>
      <c r="N270" s="5">
        <v>1091.1757869249395</v>
      </c>
      <c r="T270">
        <v>269</v>
      </c>
      <c r="U270" s="4">
        <v>1904.917214874959</v>
      </c>
      <c r="V270" s="4">
        <v>14.420688538275314</v>
      </c>
      <c r="W270" s="5">
        <v>1919.3379034132342</v>
      </c>
      <c r="X270" s="5">
        <v>1890.4965263366837</v>
      </c>
      <c r="AB270">
        <v>269</v>
      </c>
      <c r="AC270" s="4">
        <v>1940.3081807323608</v>
      </c>
      <c r="AD270" s="4">
        <v>15.894986225260176</v>
      </c>
      <c r="AE270" s="5">
        <v>1956.2031669576211</v>
      </c>
      <c r="AF270" s="5">
        <v>1924.4131945071006</v>
      </c>
      <c r="AJ270">
        <v>269</v>
      </c>
      <c r="AK270" s="4">
        <f t="shared" si="32"/>
        <v>1956.2031669576211</v>
      </c>
      <c r="AL270" s="4">
        <f t="shared" si="33"/>
        <v>1890.4965263366837</v>
      </c>
      <c r="AM270" s="4">
        <f t="shared" si="34"/>
        <v>1923.3498466471524</v>
      </c>
      <c r="AN270" s="4">
        <f t="shared" si="35"/>
        <v>32.853320310468689</v>
      </c>
      <c r="AQ270">
        <v>269</v>
      </c>
      <c r="AR270" s="4">
        <v>1923.3498466471524</v>
      </c>
      <c r="AS270" s="4">
        <v>32.853320310468689</v>
      </c>
      <c r="AT270" s="4">
        <f t="shared" si="36"/>
        <v>1956.2031669576211</v>
      </c>
      <c r="AU270" s="4">
        <f t="shared" si="37"/>
        <v>1890.4965263366837</v>
      </c>
      <c r="AW270" s="4">
        <v>1914.5957436690376</v>
      </c>
      <c r="AX270">
        <f t="shared" si="38"/>
        <v>270</v>
      </c>
      <c r="AZ270" s="4">
        <v>1803.2833406104867</v>
      </c>
      <c r="BA270">
        <f t="shared" si="39"/>
        <v>270</v>
      </c>
    </row>
    <row r="271" spans="2:53" x14ac:dyDescent="0.35">
      <c r="B271">
        <v>171</v>
      </c>
      <c r="C271" s="4">
        <v>1540.7378981281349</v>
      </c>
      <c r="D271" s="4">
        <v>59.069228259520742</v>
      </c>
      <c r="E271" s="5">
        <v>1599.8071263876557</v>
      </c>
      <c r="F271" s="5">
        <v>1481.6686698686142</v>
      </c>
      <c r="J271">
        <v>171</v>
      </c>
      <c r="K271" s="4">
        <v>1538.8970270380491</v>
      </c>
      <c r="L271" s="4">
        <v>65.108165052576851</v>
      </c>
      <c r="M271" s="5">
        <v>1604.005192090626</v>
      </c>
      <c r="N271" s="5">
        <v>1473.7888619854723</v>
      </c>
      <c r="T271">
        <v>270</v>
      </c>
      <c r="U271" s="4">
        <v>1908.4051439781665</v>
      </c>
      <c r="V271" s="4">
        <v>13.759565906455713</v>
      </c>
      <c r="W271" s="5">
        <v>1922.1647098846222</v>
      </c>
      <c r="X271" s="5">
        <v>1894.6455780717108</v>
      </c>
      <c r="AB271">
        <v>270</v>
      </c>
      <c r="AC271" s="4">
        <v>1944.1526979274322</v>
      </c>
      <c r="AD271" s="4">
        <v>15.1662737856226</v>
      </c>
      <c r="AE271" s="5">
        <v>1959.3189717130549</v>
      </c>
      <c r="AF271" s="5">
        <v>1928.9864241418095</v>
      </c>
      <c r="AJ271">
        <v>270</v>
      </c>
      <c r="AK271" s="4">
        <f t="shared" si="32"/>
        <v>1959.3189717130549</v>
      </c>
      <c r="AL271" s="4">
        <f t="shared" si="33"/>
        <v>1894.6455780717108</v>
      </c>
      <c r="AM271" s="4">
        <f t="shared" si="34"/>
        <v>1926.982274892383</v>
      </c>
      <c r="AN271" s="4">
        <f t="shared" si="35"/>
        <v>32.336696820671932</v>
      </c>
      <c r="AQ271">
        <v>270</v>
      </c>
      <c r="AR271" s="4">
        <v>1926.982274892383</v>
      </c>
      <c r="AS271" s="4">
        <v>32.336696820671932</v>
      </c>
      <c r="AT271" s="4">
        <f t="shared" si="36"/>
        <v>1959.3189717130549</v>
      </c>
      <c r="AU271" s="4">
        <f t="shared" si="37"/>
        <v>1894.645578071711</v>
      </c>
      <c r="AW271" s="4">
        <v>1916.4136218073888</v>
      </c>
      <c r="AX271">
        <f t="shared" si="38"/>
        <v>271</v>
      </c>
      <c r="AZ271" s="4">
        <v>1813.0566432900155</v>
      </c>
      <c r="BA271">
        <f t="shared" si="39"/>
        <v>271</v>
      </c>
    </row>
    <row r="272" spans="2:53" x14ac:dyDescent="0.35">
      <c r="B272">
        <v>172</v>
      </c>
      <c r="C272" s="4">
        <v>1555.695004282044</v>
      </c>
      <c r="D272" s="4">
        <v>58.466488424464444</v>
      </c>
      <c r="E272" s="5">
        <v>1614.1614927065084</v>
      </c>
      <c r="F272" s="5">
        <v>1497.2285158575796</v>
      </c>
      <c r="J272">
        <v>172</v>
      </c>
      <c r="K272" s="4">
        <v>1555.3832714815871</v>
      </c>
      <c r="L272" s="4">
        <v>64.44380416923849</v>
      </c>
      <c r="M272" s="5">
        <v>1619.8270756508257</v>
      </c>
      <c r="N272" s="5">
        <v>1490.9394673123486</v>
      </c>
      <c r="T272">
        <v>271</v>
      </c>
      <c r="U272" s="4">
        <v>1917.255113344514</v>
      </c>
      <c r="V272" s="4">
        <v>11.680325824439038</v>
      </c>
      <c r="W272" s="5">
        <v>1928.9354391689531</v>
      </c>
      <c r="X272" s="5">
        <v>1905.574787520075</v>
      </c>
      <c r="AB272">
        <v>271</v>
      </c>
      <c r="AC272" s="4">
        <v>1953.9074430492551</v>
      </c>
      <c r="AD272" s="4">
        <v>12.874462796504837</v>
      </c>
      <c r="AE272" s="5">
        <v>1966.7819058457599</v>
      </c>
      <c r="AF272" s="5">
        <v>1941.0329802527503</v>
      </c>
      <c r="AJ272">
        <v>271</v>
      </c>
      <c r="AK272" s="4">
        <f t="shared" si="32"/>
        <v>1966.7819058457599</v>
      </c>
      <c r="AL272" s="4">
        <f t="shared" si="33"/>
        <v>1905.574787520075</v>
      </c>
      <c r="AM272" s="4">
        <f t="shared" si="34"/>
        <v>1936.1783466829174</v>
      </c>
      <c r="AN272" s="4">
        <f t="shared" si="35"/>
        <v>30.60355916284243</v>
      </c>
      <c r="AQ272">
        <v>271</v>
      </c>
      <c r="AR272" s="4">
        <v>1936.1783466829174</v>
      </c>
      <c r="AS272" s="4">
        <v>30.60355916284243</v>
      </c>
      <c r="AT272" s="4">
        <f t="shared" si="36"/>
        <v>1966.7819058457599</v>
      </c>
      <c r="AU272" s="4">
        <f t="shared" si="37"/>
        <v>1905.574787520075</v>
      </c>
      <c r="AW272" s="4">
        <v>1916.8591377108573</v>
      </c>
      <c r="AX272">
        <f t="shared" si="38"/>
        <v>272</v>
      </c>
      <c r="AZ272" s="4">
        <v>1813.5007502083913</v>
      </c>
      <c r="BA272">
        <f t="shared" si="39"/>
        <v>272</v>
      </c>
    </row>
    <row r="273" spans="2:53" x14ac:dyDescent="0.35">
      <c r="B273">
        <v>173</v>
      </c>
      <c r="C273" s="4">
        <v>1584.8545002242977</v>
      </c>
      <c r="D273" s="4">
        <v>56.172390114346399</v>
      </c>
      <c r="E273" s="5">
        <v>1641.0268903386441</v>
      </c>
      <c r="F273" s="5">
        <v>1528.6821101099513</v>
      </c>
      <c r="J273">
        <v>173</v>
      </c>
      <c r="K273" s="4">
        <v>1587.5238856490355</v>
      </c>
      <c r="L273" s="4">
        <v>61.915168942013679</v>
      </c>
      <c r="M273" s="5">
        <v>1649.4390545910492</v>
      </c>
      <c r="N273" s="5">
        <v>1525.6087167070218</v>
      </c>
      <c r="T273">
        <v>272</v>
      </c>
      <c r="U273" s="4">
        <v>1921.8883326010136</v>
      </c>
      <c r="V273" s="4">
        <v>13.37004252564078</v>
      </c>
      <c r="W273" s="5">
        <v>1935.2583751266545</v>
      </c>
      <c r="X273" s="5">
        <v>1908.5182900753728</v>
      </c>
      <c r="AB273">
        <v>272</v>
      </c>
      <c r="AC273" s="4">
        <v>1959.0143390247979</v>
      </c>
      <c r="AD273" s="4">
        <v>14.736927519940718</v>
      </c>
      <c r="AE273" s="5">
        <v>1973.7512665447387</v>
      </c>
      <c r="AF273" s="5">
        <v>1944.2774115048571</v>
      </c>
      <c r="AJ273">
        <v>272</v>
      </c>
      <c r="AK273" s="4">
        <f t="shared" si="32"/>
        <v>1973.7512665447387</v>
      </c>
      <c r="AL273" s="4">
        <f t="shared" si="33"/>
        <v>1908.5182900753728</v>
      </c>
      <c r="AM273" s="4">
        <f t="shared" si="34"/>
        <v>1941.1347783100557</v>
      </c>
      <c r="AN273" s="4">
        <f t="shared" si="35"/>
        <v>32.616488234682947</v>
      </c>
      <c r="AQ273">
        <v>272</v>
      </c>
      <c r="AR273" s="4">
        <v>1941.1347783100557</v>
      </c>
      <c r="AS273" s="4">
        <v>32.616488234682947</v>
      </c>
      <c r="AT273" s="4">
        <f t="shared" si="36"/>
        <v>1973.7512665447387</v>
      </c>
      <c r="AU273" s="4">
        <f t="shared" si="37"/>
        <v>1908.5182900753728</v>
      </c>
      <c r="AW273" s="4">
        <v>1919.1667686940771</v>
      </c>
      <c r="AX273">
        <f t="shared" si="38"/>
        <v>273</v>
      </c>
      <c r="AZ273" s="4">
        <v>1815.018160524852</v>
      </c>
      <c r="BA273">
        <f t="shared" si="39"/>
        <v>273</v>
      </c>
    </row>
    <row r="274" spans="2:53" x14ac:dyDescent="0.35">
      <c r="B274">
        <v>174</v>
      </c>
      <c r="C274" s="4">
        <v>1566.6040862933812</v>
      </c>
      <c r="D274" s="4">
        <v>60.694111300327506</v>
      </c>
      <c r="E274" s="5">
        <v>1627.2981975937087</v>
      </c>
      <c r="F274" s="5">
        <v>1505.9099749930538</v>
      </c>
      <c r="J274">
        <v>174</v>
      </c>
      <c r="K274" s="4">
        <v>1567.4076424289385</v>
      </c>
      <c r="L274" s="4">
        <v>66.899167852667233</v>
      </c>
      <c r="M274" s="5">
        <v>1634.3068102816057</v>
      </c>
      <c r="N274" s="5">
        <v>1500.5084745762713</v>
      </c>
      <c r="T274">
        <v>273</v>
      </c>
      <c r="U274" s="4">
        <v>1914.1836533879582</v>
      </c>
      <c r="V274" s="4">
        <v>13.516890481268909</v>
      </c>
      <c r="W274" s="5">
        <v>1927.7005438692272</v>
      </c>
      <c r="X274" s="5">
        <v>1900.6667629066892</v>
      </c>
      <c r="AB274">
        <v>273</v>
      </c>
      <c r="AC274" s="4">
        <v>1950.5219726834462</v>
      </c>
      <c r="AD274" s="4">
        <v>14.898788461997768</v>
      </c>
      <c r="AE274" s="5">
        <v>1965.420761145444</v>
      </c>
      <c r="AF274" s="5">
        <v>1935.6231842214484</v>
      </c>
      <c r="AJ274">
        <v>273</v>
      </c>
      <c r="AK274" s="4">
        <f t="shared" si="32"/>
        <v>1965.420761145444</v>
      </c>
      <c r="AL274" s="4">
        <f t="shared" si="33"/>
        <v>1900.6667629066892</v>
      </c>
      <c r="AM274" s="4">
        <f t="shared" si="34"/>
        <v>1933.0437620260666</v>
      </c>
      <c r="AN274" s="4">
        <f t="shared" si="35"/>
        <v>32.376999119377388</v>
      </c>
      <c r="AQ274">
        <v>273</v>
      </c>
      <c r="AR274" s="4">
        <v>1933.0437620260666</v>
      </c>
      <c r="AS274" s="4">
        <v>32.376999119377388</v>
      </c>
      <c r="AT274" s="4">
        <f t="shared" si="36"/>
        <v>1965.420761145444</v>
      </c>
      <c r="AU274" s="4">
        <f t="shared" si="37"/>
        <v>1900.6667629066892</v>
      </c>
      <c r="AW274" s="4">
        <v>1919.4780617651145</v>
      </c>
      <c r="AX274">
        <f t="shared" si="38"/>
        <v>274</v>
      </c>
      <c r="AZ274" s="4">
        <v>1817.1068947723572</v>
      </c>
      <c r="BA274">
        <f t="shared" si="39"/>
        <v>274</v>
      </c>
    </row>
    <row r="275" spans="2:53" x14ac:dyDescent="0.35">
      <c r="B275">
        <v>175</v>
      </c>
      <c r="C275" s="4">
        <v>1583.002014599731</v>
      </c>
      <c r="D275" s="4">
        <v>54.787367673997494</v>
      </c>
      <c r="E275" s="5">
        <v>1637.7893822737285</v>
      </c>
      <c r="F275" s="5">
        <v>1528.2146469257334</v>
      </c>
      <c r="J275">
        <v>175</v>
      </c>
      <c r="K275" s="4">
        <v>1585.4820113372211</v>
      </c>
      <c r="L275" s="4">
        <v>60.388548867487486</v>
      </c>
      <c r="M275" s="5">
        <v>1645.8705602047087</v>
      </c>
      <c r="N275" s="5">
        <v>1525.0934624697336</v>
      </c>
      <c r="T275">
        <v>274</v>
      </c>
      <c r="U275" s="4">
        <v>1926.7818450741706</v>
      </c>
      <c r="V275" s="4">
        <v>13.140244103324125</v>
      </c>
      <c r="W275" s="5">
        <v>1939.9220891774949</v>
      </c>
      <c r="X275" s="5">
        <v>1913.6416009708464</v>
      </c>
      <c r="AB275">
        <v>274</v>
      </c>
      <c r="AC275" s="4">
        <v>1964.4081392686294</v>
      </c>
      <c r="AD275" s="4">
        <v>14.483635678319223</v>
      </c>
      <c r="AE275" s="5">
        <v>1978.8917749469485</v>
      </c>
      <c r="AF275" s="5">
        <v>1949.9245035903102</v>
      </c>
      <c r="AJ275">
        <v>274</v>
      </c>
      <c r="AK275" s="4">
        <f t="shared" si="32"/>
        <v>1978.8917749469485</v>
      </c>
      <c r="AL275" s="4">
        <f t="shared" si="33"/>
        <v>1913.6416009708464</v>
      </c>
      <c r="AM275" s="4">
        <f t="shared" si="34"/>
        <v>1946.2666879588974</v>
      </c>
      <c r="AN275" s="4">
        <f t="shared" si="35"/>
        <v>32.62508698805118</v>
      </c>
      <c r="AQ275">
        <v>274</v>
      </c>
      <c r="AR275" s="4">
        <v>1946.2666879588974</v>
      </c>
      <c r="AS275" s="4">
        <v>32.62508698805118</v>
      </c>
      <c r="AT275" s="4">
        <f t="shared" si="36"/>
        <v>1978.8917749469485</v>
      </c>
      <c r="AU275" s="4">
        <f t="shared" si="37"/>
        <v>1913.6416009708462</v>
      </c>
      <c r="AW275" s="4">
        <v>1920.8641622529326</v>
      </c>
      <c r="AX275">
        <f t="shared" si="38"/>
        <v>275</v>
      </c>
      <c r="AZ275" s="4">
        <v>1829.7786960679937</v>
      </c>
      <c r="BA275">
        <f t="shared" si="39"/>
        <v>275</v>
      </c>
    </row>
    <row r="276" spans="2:53" x14ac:dyDescent="0.35">
      <c r="B276">
        <v>176</v>
      </c>
      <c r="C276" s="4">
        <v>1841.046401044003</v>
      </c>
      <c r="D276" s="4">
        <v>39.365791350834357</v>
      </c>
      <c r="E276" s="5">
        <v>1880.4121923948373</v>
      </c>
      <c r="F276" s="5">
        <v>1801.6806096931687</v>
      </c>
      <c r="J276">
        <v>176</v>
      </c>
      <c r="K276" s="4">
        <v>1869.9075404755108</v>
      </c>
      <c r="L276" s="4">
        <v>43.390349192217798</v>
      </c>
      <c r="M276" s="5">
        <v>1913.2978896677287</v>
      </c>
      <c r="N276" s="5">
        <v>1826.517191283293</v>
      </c>
      <c r="T276">
        <v>275</v>
      </c>
      <c r="U276" s="4">
        <v>1904.7089803016331</v>
      </c>
      <c r="V276" s="4">
        <v>18.918085810772979</v>
      </c>
      <c r="W276" s="5">
        <v>1923.6270661124061</v>
      </c>
      <c r="X276" s="5">
        <v>1885.7908944908602</v>
      </c>
      <c r="AB276">
        <v>275</v>
      </c>
      <c r="AC276" s="4">
        <v>1940.0786573177297</v>
      </c>
      <c r="AD276" s="4">
        <v>20.852174469506295</v>
      </c>
      <c r="AE276" s="5">
        <v>1960.930831787236</v>
      </c>
      <c r="AF276" s="5">
        <v>1919.2264828482234</v>
      </c>
      <c r="AJ276">
        <v>275</v>
      </c>
      <c r="AK276" s="4">
        <f t="shared" si="32"/>
        <v>1960.930831787236</v>
      </c>
      <c r="AL276" s="4">
        <f t="shared" si="33"/>
        <v>1885.7908944908602</v>
      </c>
      <c r="AM276" s="4">
        <f t="shared" si="34"/>
        <v>1923.360863139048</v>
      </c>
      <c r="AN276" s="4">
        <f t="shared" si="35"/>
        <v>37.569968648188024</v>
      </c>
      <c r="AQ276">
        <v>275</v>
      </c>
      <c r="AR276" s="4">
        <v>1923.360863139048</v>
      </c>
      <c r="AS276" s="4">
        <v>37.569968648188024</v>
      </c>
      <c r="AT276" s="4">
        <f t="shared" si="36"/>
        <v>1960.930831787236</v>
      </c>
      <c r="AU276" s="4">
        <f t="shared" si="37"/>
        <v>1885.79089449086</v>
      </c>
      <c r="AW276" s="4">
        <v>1926.3200697699772</v>
      </c>
      <c r="AX276">
        <f t="shared" si="38"/>
        <v>276</v>
      </c>
      <c r="AZ276" s="4">
        <v>1831.7985948477749</v>
      </c>
      <c r="BA276">
        <f t="shared" si="39"/>
        <v>276</v>
      </c>
    </row>
    <row r="277" spans="2:53" x14ac:dyDescent="0.35">
      <c r="B277">
        <v>177</v>
      </c>
      <c r="C277" s="4">
        <v>1556.5183312262959</v>
      </c>
      <c r="D277" s="4">
        <v>76.118490000558552</v>
      </c>
      <c r="E277" s="5">
        <v>1632.6368212268544</v>
      </c>
      <c r="F277" s="5">
        <v>1480.3998412257374</v>
      </c>
      <c r="J277">
        <v>177</v>
      </c>
      <c r="K277" s="4">
        <v>1556.2907711757268</v>
      </c>
      <c r="L277" s="4">
        <v>83.900456405751072</v>
      </c>
      <c r="M277" s="5">
        <v>1640.191227581478</v>
      </c>
      <c r="N277" s="5">
        <v>1472.3903147699757</v>
      </c>
      <c r="T277">
        <v>276</v>
      </c>
      <c r="U277" s="4">
        <v>-618.8858138340338</v>
      </c>
      <c r="V277" s="4">
        <v>16.378202623010111</v>
      </c>
      <c r="W277" s="5">
        <v>-602.50761121102369</v>
      </c>
      <c r="X277" s="5">
        <v>-635.26401645704391</v>
      </c>
      <c r="AB277">
        <v>276</v>
      </c>
      <c r="AC277" s="4">
        <v>-841.51560459690472</v>
      </c>
      <c r="AD277" s="4">
        <v>18.052626571629389</v>
      </c>
      <c r="AE277" s="5">
        <v>-823.46297802527533</v>
      </c>
      <c r="AF277" s="5">
        <v>-859.56823116853411</v>
      </c>
      <c r="AJ277">
        <v>276</v>
      </c>
      <c r="AK277" s="4">
        <f t="shared" si="32"/>
        <v>-602.50761121102369</v>
      </c>
      <c r="AL277" s="4">
        <f t="shared" si="33"/>
        <v>-859.56823116853411</v>
      </c>
      <c r="AM277" s="4">
        <f t="shared" si="34"/>
        <v>-731.0379211897789</v>
      </c>
      <c r="AN277" s="4">
        <f t="shared" si="35"/>
        <v>128.53030997875521</v>
      </c>
      <c r="AQ277">
        <v>276</v>
      </c>
      <c r="AR277" s="4">
        <v>-731.0379211897789</v>
      </c>
      <c r="AS277" s="4">
        <v>128.53030997875521</v>
      </c>
      <c r="AT277" s="4">
        <f t="shared" si="36"/>
        <v>-602.50761121102369</v>
      </c>
      <c r="AU277" s="4">
        <f t="shared" si="37"/>
        <v>-859.56823116853411</v>
      </c>
      <c r="AW277" s="4">
        <v>1932.5845275478162</v>
      </c>
      <c r="AX277">
        <f t="shared" si="38"/>
        <v>277</v>
      </c>
      <c r="AZ277" s="4">
        <v>1831.7985948477751</v>
      </c>
      <c r="BA277">
        <f t="shared" si="39"/>
        <v>277</v>
      </c>
    </row>
    <row r="278" spans="2:53" x14ac:dyDescent="0.35">
      <c r="B278">
        <v>178</v>
      </c>
      <c r="C278" s="4">
        <v>815.31824966355362</v>
      </c>
      <c r="D278" s="4">
        <v>70.140395691963022</v>
      </c>
      <c r="E278" s="5">
        <v>885.45864535551664</v>
      </c>
      <c r="F278" s="5">
        <v>745.17785397159059</v>
      </c>
      <c r="J278">
        <v>178</v>
      </c>
      <c r="K278" s="4">
        <v>739.31417152644667</v>
      </c>
      <c r="L278" s="4">
        <v>77.311192208259854</v>
      </c>
      <c r="M278" s="5">
        <v>816.62536373470653</v>
      </c>
      <c r="N278" s="5">
        <v>662.00297931818682</v>
      </c>
      <c r="T278">
        <v>277</v>
      </c>
      <c r="U278" s="4">
        <v>-605.5067424978497</v>
      </c>
      <c r="V278" s="4">
        <v>17.259520562222406</v>
      </c>
      <c r="W278" s="5">
        <v>-588.24722193562729</v>
      </c>
      <c r="X278" s="5">
        <v>-622.76626306007211</v>
      </c>
      <c r="AB278">
        <v>277</v>
      </c>
      <c r="AC278" s="4">
        <v>-826.76872520685492</v>
      </c>
      <c r="AD278" s="4">
        <v>19.024045964446032</v>
      </c>
      <c r="AE278" s="5">
        <v>-807.74467924240889</v>
      </c>
      <c r="AF278" s="5">
        <v>-845.79277117130096</v>
      </c>
      <c r="AJ278">
        <v>277</v>
      </c>
      <c r="AK278" s="4">
        <f t="shared" si="32"/>
        <v>-588.24722193562729</v>
      </c>
      <c r="AL278" s="4">
        <f t="shared" si="33"/>
        <v>-845.79277117130096</v>
      </c>
      <c r="AM278" s="4">
        <f t="shared" si="34"/>
        <v>-717.01999655346413</v>
      </c>
      <c r="AN278" s="4">
        <f t="shared" si="35"/>
        <v>128.77277461783683</v>
      </c>
      <c r="AQ278">
        <v>277</v>
      </c>
      <c r="AR278" s="4">
        <v>-717.01999655346413</v>
      </c>
      <c r="AS278" s="4">
        <v>128.77277461783683</v>
      </c>
      <c r="AT278" s="4">
        <f t="shared" si="36"/>
        <v>-588.24722193562729</v>
      </c>
      <c r="AU278" s="4">
        <f t="shared" si="37"/>
        <v>-845.79277117130096</v>
      </c>
      <c r="AW278" s="4">
        <v>1938.4495802899814</v>
      </c>
      <c r="AX278">
        <f t="shared" si="38"/>
        <v>278</v>
      </c>
      <c r="AZ278" s="4">
        <v>1835.2711785019649</v>
      </c>
      <c r="BA278">
        <f t="shared" si="39"/>
        <v>278</v>
      </c>
    </row>
    <row r="279" spans="2:53" x14ac:dyDescent="0.35">
      <c r="B279">
        <v>179</v>
      </c>
      <c r="C279" s="4">
        <v>1566.4668651360059</v>
      </c>
      <c r="D279" s="4">
        <v>47.334360075076233</v>
      </c>
      <c r="E279" s="5">
        <v>1613.8012252110821</v>
      </c>
      <c r="F279" s="5">
        <v>1519.1325050609298</v>
      </c>
      <c r="J279">
        <v>179</v>
      </c>
      <c r="K279" s="4">
        <v>1567.2563924799151</v>
      </c>
      <c r="L279" s="4">
        <v>52.173583763208114</v>
      </c>
      <c r="M279" s="5">
        <v>1619.4299762431233</v>
      </c>
      <c r="N279" s="5">
        <v>1515.0828087167069</v>
      </c>
      <c r="T279">
        <v>278</v>
      </c>
      <c r="U279" s="4">
        <v>-585.41210617190745</v>
      </c>
      <c r="V279" s="4">
        <v>17.62086205084006</v>
      </c>
      <c r="W279" s="5">
        <v>-567.79124412106739</v>
      </c>
      <c r="X279" s="5">
        <v>-603.03296822274751</v>
      </c>
      <c r="AB279">
        <v>278</v>
      </c>
      <c r="AC279" s="4">
        <v>-804.61971569495108</v>
      </c>
      <c r="AD279" s="4">
        <v>19.422329164929124</v>
      </c>
      <c r="AE279" s="5">
        <v>-785.19738653002196</v>
      </c>
      <c r="AF279" s="5">
        <v>-824.04204485988021</v>
      </c>
      <c r="AJ279">
        <v>278</v>
      </c>
      <c r="AK279" s="4">
        <f t="shared" si="32"/>
        <v>-567.79124412106739</v>
      </c>
      <c r="AL279" s="4">
        <f t="shared" si="33"/>
        <v>-824.04204485988021</v>
      </c>
      <c r="AM279" s="4">
        <f t="shared" si="34"/>
        <v>-695.9166444904738</v>
      </c>
      <c r="AN279" s="4">
        <f t="shared" si="35"/>
        <v>128.12540036940641</v>
      </c>
      <c r="AQ279">
        <v>278</v>
      </c>
      <c r="AR279" s="4">
        <v>-695.9166444904738</v>
      </c>
      <c r="AS279" s="4">
        <v>128.12540036940641</v>
      </c>
      <c r="AT279" s="4">
        <f t="shared" si="36"/>
        <v>-567.79124412106739</v>
      </c>
      <c r="AU279" s="4">
        <f t="shared" si="37"/>
        <v>-824.04204485988021</v>
      </c>
      <c r="AW279" s="4">
        <v>1941.8107744382364</v>
      </c>
      <c r="AX279">
        <f t="shared" si="38"/>
        <v>279</v>
      </c>
      <c r="AZ279" s="4">
        <v>1835.6713572078083</v>
      </c>
      <c r="BA279">
        <f t="shared" si="39"/>
        <v>279</v>
      </c>
    </row>
    <row r="280" spans="2:53" x14ac:dyDescent="0.35">
      <c r="B280">
        <v>180</v>
      </c>
      <c r="C280" s="4">
        <v>1616.0037029484931</v>
      </c>
      <c r="D280" s="4">
        <v>42.095685725625742</v>
      </c>
      <c r="E280" s="5">
        <v>1658.0993886741189</v>
      </c>
      <c r="F280" s="5">
        <v>1573.9080172228673</v>
      </c>
      <c r="J280">
        <v>180</v>
      </c>
      <c r="K280" s="4">
        <v>1621.8576240773214</v>
      </c>
      <c r="L280" s="4">
        <v>46.399334052306472</v>
      </c>
      <c r="M280" s="5">
        <v>1668.2569581296279</v>
      </c>
      <c r="N280" s="5">
        <v>1575.4582900250148</v>
      </c>
      <c r="T280">
        <v>279</v>
      </c>
      <c r="U280" s="4">
        <v>-572.91803177235806</v>
      </c>
      <c r="V280" s="4">
        <v>16.757013791277586</v>
      </c>
      <c r="W280" s="5">
        <v>-556.16101798108048</v>
      </c>
      <c r="X280" s="5">
        <v>-589.67504556363565</v>
      </c>
      <c r="AB280">
        <v>279</v>
      </c>
      <c r="AC280" s="4">
        <v>-790.84831081708307</v>
      </c>
      <c r="AD280" s="4">
        <v>18.470165462758814</v>
      </c>
      <c r="AE280" s="5">
        <v>-772.37814535432426</v>
      </c>
      <c r="AF280" s="5">
        <v>-809.31847627984189</v>
      </c>
      <c r="AJ280">
        <v>279</v>
      </c>
      <c r="AK280" s="4">
        <f t="shared" si="32"/>
        <v>-556.16101798108048</v>
      </c>
      <c r="AL280" s="4">
        <f t="shared" si="33"/>
        <v>-809.31847627984189</v>
      </c>
      <c r="AM280" s="4">
        <f t="shared" si="34"/>
        <v>-682.73974713046118</v>
      </c>
      <c r="AN280" s="4">
        <f t="shared" si="35"/>
        <v>126.57872914938071</v>
      </c>
      <c r="AQ280">
        <v>279</v>
      </c>
      <c r="AR280" s="4">
        <v>-682.73974713046118</v>
      </c>
      <c r="AS280" s="4">
        <v>126.57872914938071</v>
      </c>
      <c r="AT280" s="4">
        <f t="shared" si="36"/>
        <v>-556.16101798108048</v>
      </c>
      <c r="AU280" s="4">
        <f t="shared" si="37"/>
        <v>-809.31847627984189</v>
      </c>
      <c r="AW280" s="4">
        <v>1949.3009038948974</v>
      </c>
      <c r="AX280">
        <f t="shared" si="38"/>
        <v>280</v>
      </c>
      <c r="AZ280" s="4">
        <v>1838.430986881282</v>
      </c>
      <c r="BA280">
        <f t="shared" si="39"/>
        <v>280</v>
      </c>
    </row>
    <row r="281" spans="2:53" x14ac:dyDescent="0.35">
      <c r="B281">
        <v>181</v>
      </c>
      <c r="C281" s="4">
        <v>1637.7532563924799</v>
      </c>
      <c r="D281" s="4">
        <v>45.811603690204208</v>
      </c>
      <c r="E281" s="5">
        <v>1683.5648600826842</v>
      </c>
      <c r="F281" s="5">
        <v>1591.9416527022756</v>
      </c>
      <c r="J281">
        <v>181</v>
      </c>
      <c r="K281" s="4">
        <v>1645.8307409975123</v>
      </c>
      <c r="L281" s="4">
        <v>50.495148527766673</v>
      </c>
      <c r="M281" s="5">
        <v>1696.3258895252789</v>
      </c>
      <c r="N281" s="5">
        <v>1595.3355924697457</v>
      </c>
      <c r="T281">
        <v>280</v>
      </c>
      <c r="U281" s="4">
        <v>1683.4076874996131</v>
      </c>
      <c r="V281" s="4">
        <v>28.260442729862405</v>
      </c>
      <c r="W281" s="5">
        <v>1711.6681302294755</v>
      </c>
      <c r="X281" s="5">
        <v>1655.1472447697506</v>
      </c>
      <c r="AB281">
        <v>280</v>
      </c>
      <c r="AC281" s="4">
        <v>1696.152648418499</v>
      </c>
      <c r="AD281" s="4">
        <v>31.149646337527884</v>
      </c>
      <c r="AE281" s="5">
        <v>1727.3022947560269</v>
      </c>
      <c r="AF281" s="5">
        <v>1665.0030020809711</v>
      </c>
      <c r="AJ281">
        <v>280</v>
      </c>
      <c r="AK281" s="4">
        <f t="shared" si="32"/>
        <v>1727.3022947560269</v>
      </c>
      <c r="AL281" s="4">
        <f t="shared" si="33"/>
        <v>1655.1472447697506</v>
      </c>
      <c r="AM281" s="4">
        <f t="shared" si="34"/>
        <v>1691.2247697628886</v>
      </c>
      <c r="AN281" s="4">
        <f t="shared" si="35"/>
        <v>36.07752499313824</v>
      </c>
      <c r="AQ281">
        <v>280</v>
      </c>
      <c r="AR281" s="4">
        <v>1691.2247697628886</v>
      </c>
      <c r="AS281" s="4">
        <v>36.07752499313824</v>
      </c>
      <c r="AT281" s="4">
        <f t="shared" si="36"/>
        <v>1727.3022947560269</v>
      </c>
      <c r="AU281" s="4">
        <f t="shared" si="37"/>
        <v>1655.1472447697504</v>
      </c>
      <c r="AW281" s="4">
        <v>1949.7806675564841</v>
      </c>
      <c r="AX281">
        <f t="shared" si="38"/>
        <v>281</v>
      </c>
      <c r="AZ281" s="4">
        <v>1850.2300003969353</v>
      </c>
      <c r="BA281">
        <f t="shared" si="39"/>
        <v>281</v>
      </c>
    </row>
    <row r="282" spans="2:53" x14ac:dyDescent="0.35">
      <c r="B282">
        <v>182</v>
      </c>
      <c r="C282" s="4">
        <v>825.3353941519515</v>
      </c>
      <c r="D282" s="4">
        <v>70.037732102969585</v>
      </c>
      <c r="E282" s="5">
        <v>895.37312625492109</v>
      </c>
      <c r="F282" s="5">
        <v>755.29766204898192</v>
      </c>
      <c r="J282">
        <v>182</v>
      </c>
      <c r="K282" s="4">
        <v>750.35541780514654</v>
      </c>
      <c r="L282" s="4">
        <v>77.198032817253079</v>
      </c>
      <c r="M282" s="5">
        <v>827.55345062239962</v>
      </c>
      <c r="N282" s="5">
        <v>673.15738498789347</v>
      </c>
      <c r="T282">
        <v>281</v>
      </c>
      <c r="U282" s="4">
        <v>1697.0991106957861</v>
      </c>
      <c r="V282" s="4">
        <v>29.846703493338453</v>
      </c>
      <c r="W282" s="5">
        <v>1726.9458141891246</v>
      </c>
      <c r="X282" s="5">
        <v>1667.2524072024476</v>
      </c>
      <c r="AB282">
        <v>281</v>
      </c>
      <c r="AC282" s="4">
        <v>1711.2438129304956</v>
      </c>
      <c r="AD282" s="4">
        <v>32.898078315529517</v>
      </c>
      <c r="AE282" s="5">
        <v>1744.1418912460251</v>
      </c>
      <c r="AF282" s="5">
        <v>1678.345734614966</v>
      </c>
      <c r="AJ282">
        <v>281</v>
      </c>
      <c r="AK282" s="4">
        <f t="shared" si="32"/>
        <v>1744.1418912460251</v>
      </c>
      <c r="AL282" s="4">
        <f t="shared" si="33"/>
        <v>1667.2524072024476</v>
      </c>
      <c r="AM282" s="4">
        <f t="shared" si="34"/>
        <v>1705.6971492242365</v>
      </c>
      <c r="AN282" s="4">
        <f t="shared" si="35"/>
        <v>38.44474202178867</v>
      </c>
      <c r="AQ282">
        <v>281</v>
      </c>
      <c r="AR282" s="4">
        <v>1705.6971492242365</v>
      </c>
      <c r="AS282" s="4">
        <v>38.44474202178867</v>
      </c>
      <c r="AT282" s="4">
        <f t="shared" si="36"/>
        <v>1744.1418912460251</v>
      </c>
      <c r="AU282" s="4">
        <f t="shared" si="37"/>
        <v>1667.2524072024478</v>
      </c>
      <c r="AW282" s="4">
        <v>1949.8963674089832</v>
      </c>
      <c r="AX282">
        <f t="shared" si="38"/>
        <v>282</v>
      </c>
      <c r="AZ282" s="4">
        <v>1853.7693645060135</v>
      </c>
      <c r="BA282">
        <f t="shared" si="39"/>
        <v>282</v>
      </c>
    </row>
    <row r="283" spans="2:53" x14ac:dyDescent="0.35">
      <c r="B283">
        <v>183</v>
      </c>
      <c r="C283" s="4">
        <v>246.81099465764032</v>
      </c>
      <c r="D283" s="4">
        <v>71.917464281218599</v>
      </c>
      <c r="E283" s="5">
        <v>318.72845893885892</v>
      </c>
      <c r="F283" s="5">
        <v>174.89353037642172</v>
      </c>
      <c r="J283">
        <v>183</v>
      </c>
      <c r="K283" s="4">
        <v>112.68563272297206</v>
      </c>
      <c r="L283" s="4">
        <v>79.269939231509852</v>
      </c>
      <c r="M283" s="5">
        <v>191.95557195448191</v>
      </c>
      <c r="N283" s="5">
        <v>33.415693491462207</v>
      </c>
      <c r="T283">
        <v>282</v>
      </c>
      <c r="U283" s="4">
        <v>1907.1557365382116</v>
      </c>
      <c r="V283" s="4">
        <v>25.716286549940875</v>
      </c>
      <c r="W283" s="5">
        <v>1932.8720230881524</v>
      </c>
      <c r="X283" s="5">
        <v>1881.4394499882708</v>
      </c>
      <c r="AB283">
        <v>282</v>
      </c>
      <c r="AC283" s="4">
        <v>1942.7755574396456</v>
      </c>
      <c r="AD283" s="4">
        <v>28.345388598555829</v>
      </c>
      <c r="AE283" s="5">
        <v>1971.1209460382015</v>
      </c>
      <c r="AF283" s="5">
        <v>1914.4301688410897</v>
      </c>
      <c r="AJ283">
        <v>282</v>
      </c>
      <c r="AK283" s="4">
        <f t="shared" si="32"/>
        <v>1971.1209460382015</v>
      </c>
      <c r="AL283" s="4">
        <f t="shared" si="33"/>
        <v>1881.4394499882708</v>
      </c>
      <c r="AM283" s="4">
        <f t="shared" si="34"/>
        <v>1926.2801980132363</v>
      </c>
      <c r="AN283" s="4">
        <f t="shared" si="35"/>
        <v>44.840748024965251</v>
      </c>
      <c r="AQ283">
        <v>282</v>
      </c>
      <c r="AR283" s="4">
        <v>1926.2801980132363</v>
      </c>
      <c r="AS283" s="4">
        <v>44.840748024965251</v>
      </c>
      <c r="AT283" s="4">
        <f t="shared" si="36"/>
        <v>1971.1209460382015</v>
      </c>
      <c r="AU283" s="4">
        <f t="shared" si="37"/>
        <v>1881.439449988271</v>
      </c>
      <c r="AW283" s="4">
        <v>1951.1713139688636</v>
      </c>
      <c r="AX283">
        <f t="shared" si="38"/>
        <v>283</v>
      </c>
      <c r="AZ283" s="4">
        <v>1859.4457031715158</v>
      </c>
      <c r="BA283">
        <f t="shared" si="39"/>
        <v>283</v>
      </c>
    </row>
    <row r="284" spans="2:53" x14ac:dyDescent="0.35">
      <c r="B284">
        <v>184</v>
      </c>
      <c r="C284" s="4">
        <v>524.75244892133264</v>
      </c>
      <c r="D284" s="4">
        <v>71.556702518092379</v>
      </c>
      <c r="E284" s="5">
        <v>596.30915143942502</v>
      </c>
      <c r="F284" s="5">
        <v>453.19574640324026</v>
      </c>
      <c r="J284">
        <v>184</v>
      </c>
      <c r="K284" s="4">
        <v>419.04240446963831</v>
      </c>
      <c r="L284" s="4">
        <v>78.872295024697223</v>
      </c>
      <c r="M284" s="5">
        <v>497.91469949433554</v>
      </c>
      <c r="N284" s="5">
        <v>340.17010944494109</v>
      </c>
      <c r="T284">
        <v>283</v>
      </c>
      <c r="U284" s="4">
        <v>726.77805764077561</v>
      </c>
      <c r="V284" s="4">
        <v>74.286502684989273</v>
      </c>
      <c r="W284" s="5">
        <v>801.06456032576489</v>
      </c>
      <c r="X284" s="5">
        <v>652.49155495578634</v>
      </c>
      <c r="AB284">
        <v>283</v>
      </c>
      <c r="AC284" s="4">
        <v>641.72208160309924</v>
      </c>
      <c r="AD284" s="4">
        <v>81.881176045556458</v>
      </c>
      <c r="AE284" s="5">
        <v>723.6032576486557</v>
      </c>
      <c r="AF284" s="5">
        <v>559.84090555754278</v>
      </c>
      <c r="AJ284">
        <v>283</v>
      </c>
      <c r="AK284" s="4">
        <f t="shared" si="32"/>
        <v>801.06456032576489</v>
      </c>
      <c r="AL284" s="4">
        <f t="shared" si="33"/>
        <v>559.84090555754278</v>
      </c>
      <c r="AM284" s="4">
        <f t="shared" si="34"/>
        <v>680.45273294165384</v>
      </c>
      <c r="AN284" s="4">
        <f t="shared" si="35"/>
        <v>120.61182738411105</v>
      </c>
      <c r="AQ284">
        <v>283</v>
      </c>
      <c r="AR284" s="4">
        <v>680.45273294165384</v>
      </c>
      <c r="AS284" s="4">
        <v>120.61182738411105</v>
      </c>
      <c r="AT284" s="4">
        <f t="shared" si="36"/>
        <v>801.06456032576489</v>
      </c>
      <c r="AU284" s="4">
        <f t="shared" si="37"/>
        <v>559.84090555754278</v>
      </c>
      <c r="AW284" s="4">
        <v>1954.4192794968546</v>
      </c>
      <c r="AX284">
        <f t="shared" si="38"/>
        <v>284</v>
      </c>
      <c r="AZ284" s="4">
        <v>1863.4525304648116</v>
      </c>
      <c r="BA284">
        <f t="shared" si="39"/>
        <v>284</v>
      </c>
    </row>
    <row r="285" spans="2:53" x14ac:dyDescent="0.35">
      <c r="B285">
        <v>185</v>
      </c>
      <c r="C285" s="4">
        <v>701.08163614860723</v>
      </c>
      <c r="D285" s="4">
        <v>76.095849616472606</v>
      </c>
      <c r="E285" s="5">
        <v>777.17748576507984</v>
      </c>
      <c r="F285" s="5">
        <v>624.98578653213463</v>
      </c>
      <c r="J285">
        <v>185</v>
      </c>
      <c r="K285" s="4">
        <v>613.39858896456099</v>
      </c>
      <c r="L285" s="4">
        <v>83.875501384205108</v>
      </c>
      <c r="M285" s="5">
        <v>697.27409034876609</v>
      </c>
      <c r="N285" s="5">
        <v>529.52308758035588</v>
      </c>
      <c r="T285">
        <v>284</v>
      </c>
      <c r="U285" s="4">
        <v>1293.5925662336699</v>
      </c>
      <c r="V285" s="4">
        <v>74.534046284917622</v>
      </c>
      <c r="W285" s="5">
        <v>1368.1266125185875</v>
      </c>
      <c r="X285" s="5">
        <v>1219.0585199487523</v>
      </c>
      <c r="AB285">
        <v>284</v>
      </c>
      <c r="AC285" s="4">
        <v>1266.4848162290282</v>
      </c>
      <c r="AD285" s="4">
        <v>82.154027241292852</v>
      </c>
      <c r="AE285" s="5">
        <v>1348.638843470321</v>
      </c>
      <c r="AF285" s="5">
        <v>1184.3307889877353</v>
      </c>
      <c r="AJ285">
        <v>284</v>
      </c>
      <c r="AK285" s="4">
        <f t="shared" si="32"/>
        <v>1368.1266125185875</v>
      </c>
      <c r="AL285" s="4">
        <f t="shared" si="33"/>
        <v>1184.3307889877353</v>
      </c>
      <c r="AM285" s="4">
        <f t="shared" si="34"/>
        <v>1276.2287007531613</v>
      </c>
      <c r="AN285" s="4">
        <f t="shared" si="35"/>
        <v>91.897911765426215</v>
      </c>
      <c r="AQ285">
        <v>284</v>
      </c>
      <c r="AR285" s="4">
        <v>1276.2287007531613</v>
      </c>
      <c r="AS285" s="4">
        <v>91.897911765426215</v>
      </c>
      <c r="AT285" s="4">
        <f t="shared" si="36"/>
        <v>1368.1266125185875</v>
      </c>
      <c r="AU285" s="4">
        <f t="shared" si="37"/>
        <v>1184.3307889877351</v>
      </c>
      <c r="AW285" s="4">
        <v>1956.2031669576211</v>
      </c>
      <c r="AX285">
        <f t="shared" si="38"/>
        <v>285</v>
      </c>
      <c r="AZ285" s="4">
        <v>1866.0569682054538</v>
      </c>
      <c r="BA285">
        <f t="shared" si="39"/>
        <v>285</v>
      </c>
    </row>
    <row r="286" spans="2:53" x14ac:dyDescent="0.35">
      <c r="B286">
        <v>186</v>
      </c>
      <c r="C286" s="4">
        <v>1438.5081358835284</v>
      </c>
      <c r="D286" s="4">
        <v>56.142002433760638</v>
      </c>
      <c r="E286" s="5">
        <v>1494.650138317289</v>
      </c>
      <c r="F286" s="5">
        <v>1382.3661334497679</v>
      </c>
      <c r="J286">
        <v>186</v>
      </c>
      <c r="K286" s="4">
        <v>1426.2158150157009</v>
      </c>
      <c r="L286" s="4">
        <v>61.881674579865489</v>
      </c>
      <c r="M286" s="5">
        <v>1488.0974895955665</v>
      </c>
      <c r="N286" s="5">
        <v>1364.3341404358353</v>
      </c>
      <c r="T286">
        <v>285</v>
      </c>
      <c r="U286" s="4">
        <v>1906.7392673915599</v>
      </c>
      <c r="V286" s="4">
        <v>20.998971092590338</v>
      </c>
      <c r="W286" s="5">
        <v>1927.7382384841503</v>
      </c>
      <c r="X286" s="5">
        <v>1885.7402962989695</v>
      </c>
      <c r="AB286">
        <v>285</v>
      </c>
      <c r="AC286" s="4">
        <v>1942.3165106103831</v>
      </c>
      <c r="AD286" s="4">
        <v>23.145798855265987</v>
      </c>
      <c r="AE286" s="5">
        <v>1965.4623094656492</v>
      </c>
      <c r="AF286" s="5">
        <v>1919.1707117551171</v>
      </c>
      <c r="AJ286">
        <v>285</v>
      </c>
      <c r="AK286" s="4">
        <f t="shared" si="32"/>
        <v>1965.4623094656492</v>
      </c>
      <c r="AL286" s="4">
        <f t="shared" si="33"/>
        <v>1885.7402962989695</v>
      </c>
      <c r="AM286" s="4">
        <f t="shared" si="34"/>
        <v>1925.6013028823095</v>
      </c>
      <c r="AN286" s="4">
        <f t="shared" si="35"/>
        <v>39.861006583339758</v>
      </c>
      <c r="AQ286">
        <v>285</v>
      </c>
      <c r="AR286" s="4">
        <v>1925.6013028823095</v>
      </c>
      <c r="AS286" s="4">
        <v>39.861006583339758</v>
      </c>
      <c r="AT286" s="4">
        <f t="shared" si="36"/>
        <v>1965.4623094656492</v>
      </c>
      <c r="AU286" s="4">
        <f t="shared" si="37"/>
        <v>1885.7402962989697</v>
      </c>
      <c r="AW286" s="4">
        <v>1958.3256803058466</v>
      </c>
      <c r="AX286">
        <f t="shared" si="38"/>
        <v>286</v>
      </c>
      <c r="AZ286" s="4">
        <v>1868.661405946096</v>
      </c>
      <c r="BA286">
        <f t="shared" si="39"/>
        <v>286</v>
      </c>
    </row>
    <row r="287" spans="2:53" x14ac:dyDescent="0.35">
      <c r="B287">
        <v>187</v>
      </c>
      <c r="C287" s="4">
        <v>1573.2593124260839</v>
      </c>
      <c r="D287" s="4">
        <v>34.894036357334471</v>
      </c>
      <c r="E287" s="5">
        <v>1608.1533487834183</v>
      </c>
      <c r="F287" s="5">
        <v>1538.3652760687494</v>
      </c>
      <c r="J287">
        <v>187</v>
      </c>
      <c r="K287" s="4">
        <v>1574.7432649565678</v>
      </c>
      <c r="L287" s="4">
        <v>38.461424762863203</v>
      </c>
      <c r="M287" s="5">
        <v>1613.2046897194309</v>
      </c>
      <c r="N287" s="5">
        <v>1536.2818401937047</v>
      </c>
      <c r="T287">
        <v>286</v>
      </c>
      <c r="U287" s="4">
        <v>1919.649810937761</v>
      </c>
      <c r="V287" s="4">
        <v>14.02442522579544</v>
      </c>
      <c r="W287" s="5">
        <v>1933.6742361635565</v>
      </c>
      <c r="X287" s="5">
        <v>1905.6253857119655</v>
      </c>
      <c r="AB287">
        <v>286</v>
      </c>
      <c r="AC287" s="4">
        <v>1956.5469623175131</v>
      </c>
      <c r="AD287" s="4">
        <v>15.458210971656591</v>
      </c>
      <c r="AE287" s="5">
        <v>1972.0051732891698</v>
      </c>
      <c r="AF287" s="5">
        <v>1941.0887513458565</v>
      </c>
      <c r="AJ287">
        <v>286</v>
      </c>
      <c r="AK287" s="4">
        <f t="shared" si="32"/>
        <v>1972.0051732891698</v>
      </c>
      <c r="AL287" s="4">
        <f t="shared" si="33"/>
        <v>1905.6253857119655</v>
      </c>
      <c r="AM287" s="4">
        <f t="shared" si="34"/>
        <v>1938.8152795005676</v>
      </c>
      <c r="AN287" s="4">
        <f t="shared" si="35"/>
        <v>33.189893788602149</v>
      </c>
      <c r="AQ287">
        <v>286</v>
      </c>
      <c r="AR287" s="4">
        <v>1938.8152795005676</v>
      </c>
      <c r="AS287" s="4">
        <v>33.189893788602149</v>
      </c>
      <c r="AT287" s="4">
        <f t="shared" si="36"/>
        <v>1972.0051732891698</v>
      </c>
      <c r="AU287" s="4">
        <f t="shared" si="37"/>
        <v>1905.6253857119655</v>
      </c>
      <c r="AW287" s="4">
        <v>1959.0980678615838</v>
      </c>
      <c r="AX287">
        <f t="shared" si="38"/>
        <v>287</v>
      </c>
      <c r="AZ287" s="4">
        <v>1870.4644782280795</v>
      </c>
      <c r="BA287">
        <f t="shared" si="39"/>
        <v>287</v>
      </c>
    </row>
    <row r="288" spans="2:53" x14ac:dyDescent="0.35">
      <c r="B288">
        <v>188</v>
      </c>
      <c r="C288" s="4">
        <v>1580.188980873537</v>
      </c>
      <c r="D288" s="4">
        <v>35.346000680626275</v>
      </c>
      <c r="E288" s="5">
        <v>1615.5349815541633</v>
      </c>
      <c r="F288" s="5">
        <v>1544.8429801929108</v>
      </c>
      <c r="J288">
        <v>188</v>
      </c>
      <c r="K288" s="4">
        <v>1582.3813873822437</v>
      </c>
      <c r="L288" s="4">
        <v>38.959595614689249</v>
      </c>
      <c r="M288" s="5">
        <v>1621.340982996933</v>
      </c>
      <c r="N288" s="5">
        <v>1543.4217917675544</v>
      </c>
      <c r="T288">
        <v>287</v>
      </c>
      <c r="U288" s="4">
        <v>-1557.0675950983673</v>
      </c>
      <c r="V288" s="4">
        <v>9.0462328983230691</v>
      </c>
      <c r="W288" s="5">
        <v>-1548.0213622000442</v>
      </c>
      <c r="X288" s="5">
        <v>-1566.1138279966904</v>
      </c>
      <c r="AB288">
        <v>287</v>
      </c>
      <c r="AC288" s="4">
        <v>-1875.6123088150334</v>
      </c>
      <c r="AD288" s="4">
        <v>9.9710736368588186</v>
      </c>
      <c r="AE288" s="5">
        <v>-1865.6412351781746</v>
      </c>
      <c r="AF288" s="5">
        <v>-1885.5833824518922</v>
      </c>
      <c r="AJ288">
        <v>287</v>
      </c>
      <c r="AK288" s="4">
        <f t="shared" si="32"/>
        <v>-1548.0213622000442</v>
      </c>
      <c r="AL288" s="4">
        <f t="shared" si="33"/>
        <v>-1885.5833824518922</v>
      </c>
      <c r="AM288" s="4">
        <f t="shared" si="34"/>
        <v>-1716.8023723259682</v>
      </c>
      <c r="AN288" s="4">
        <f t="shared" si="35"/>
        <v>168.78101012592401</v>
      </c>
      <c r="AQ288">
        <v>287</v>
      </c>
      <c r="AR288" s="4">
        <v>-1716.8023723259682</v>
      </c>
      <c r="AS288" s="4">
        <v>168.78101012592401</v>
      </c>
      <c r="AT288" s="4">
        <f t="shared" si="36"/>
        <v>-1548.0213622000442</v>
      </c>
      <c r="AU288" s="4">
        <f t="shared" si="37"/>
        <v>-1885.5833824518922</v>
      </c>
      <c r="AW288" s="4">
        <v>1959.3189717130549</v>
      </c>
      <c r="AX288">
        <f t="shared" si="38"/>
        <v>288</v>
      </c>
      <c r="AZ288" s="4">
        <v>1876.2278362235415</v>
      </c>
      <c r="BA288">
        <f t="shared" si="39"/>
        <v>288</v>
      </c>
    </row>
    <row r="289" spans="2:53" x14ac:dyDescent="0.35">
      <c r="B289">
        <v>189</v>
      </c>
      <c r="C289" s="4">
        <v>1631.3038619958402</v>
      </c>
      <c r="D289" s="4">
        <v>41.750318752006649</v>
      </c>
      <c r="E289" s="5">
        <v>1673.0541807478469</v>
      </c>
      <c r="F289" s="5">
        <v>1589.5535432438335</v>
      </c>
      <c r="J289">
        <v>189</v>
      </c>
      <c r="K289" s="4">
        <v>1638.721993393418</v>
      </c>
      <c r="L289" s="4">
        <v>46.018658519805683</v>
      </c>
      <c r="M289" s="5">
        <v>1684.7406519132237</v>
      </c>
      <c r="N289" s="5">
        <v>1592.7033348736122</v>
      </c>
      <c r="T289">
        <v>288</v>
      </c>
      <c r="U289" s="4">
        <v>-819.63955362301203</v>
      </c>
      <c r="V289" s="4">
        <v>54.155525215165198</v>
      </c>
      <c r="W289" s="5">
        <v>-765.48402840784684</v>
      </c>
      <c r="X289" s="5">
        <v>-873.79507883817723</v>
      </c>
      <c r="AB289">
        <v>288</v>
      </c>
      <c r="AC289" s="4">
        <v>-1062.7933834037767</v>
      </c>
      <c r="AD289" s="4">
        <v>59.692110056469119</v>
      </c>
      <c r="AE289" s="5">
        <v>-1003.1012733473076</v>
      </c>
      <c r="AF289" s="5">
        <v>-1122.4854934602458</v>
      </c>
      <c r="AJ289">
        <v>288</v>
      </c>
      <c r="AK289" s="4">
        <f t="shared" si="32"/>
        <v>-765.48402840784684</v>
      </c>
      <c r="AL289" s="4">
        <f t="shared" si="33"/>
        <v>-1122.4854934602458</v>
      </c>
      <c r="AM289" s="4">
        <f t="shared" si="34"/>
        <v>-943.98476093404634</v>
      </c>
      <c r="AN289" s="4">
        <f t="shared" si="35"/>
        <v>178.5007325261995</v>
      </c>
      <c r="AQ289">
        <v>288</v>
      </c>
      <c r="AR289" s="4">
        <v>-943.98476093404634</v>
      </c>
      <c r="AS289" s="4">
        <v>178.5007325261995</v>
      </c>
      <c r="AT289" s="4">
        <f t="shared" si="36"/>
        <v>-765.48402840784684</v>
      </c>
      <c r="AU289" s="4">
        <f t="shared" si="37"/>
        <v>-1122.4854934602458</v>
      </c>
      <c r="AW289" s="4">
        <v>1959.4044341100919</v>
      </c>
      <c r="AX289">
        <f t="shared" si="38"/>
        <v>289</v>
      </c>
      <c r="AZ289" s="4">
        <v>1877.4096455364588</v>
      </c>
      <c r="BA289">
        <f t="shared" si="39"/>
        <v>289</v>
      </c>
    </row>
    <row r="290" spans="2:53" x14ac:dyDescent="0.35">
      <c r="B290">
        <v>190</v>
      </c>
      <c r="C290" s="4">
        <v>1571.8871008523306</v>
      </c>
      <c r="D290" s="4">
        <v>76.194535457181189</v>
      </c>
      <c r="E290" s="5">
        <v>1648.0816363095119</v>
      </c>
      <c r="F290" s="5">
        <v>1495.6925653951494</v>
      </c>
      <c r="J290">
        <v>190</v>
      </c>
      <c r="K290" s="4">
        <v>1573.230765466335</v>
      </c>
      <c r="L290" s="4">
        <v>83.984276362218736</v>
      </c>
      <c r="M290" s="5">
        <v>1657.2150418285537</v>
      </c>
      <c r="N290" s="5">
        <v>1489.2464891041163</v>
      </c>
      <c r="T290">
        <v>289</v>
      </c>
      <c r="U290" s="4">
        <v>-400.04990421747198</v>
      </c>
      <c r="V290" s="4">
        <v>60.600528376655802</v>
      </c>
      <c r="W290" s="5">
        <v>-339.44937584081617</v>
      </c>
      <c r="X290" s="5">
        <v>-460.65043259412778</v>
      </c>
      <c r="AB290">
        <v>289</v>
      </c>
      <c r="AC290" s="4">
        <v>-600.30702709277239</v>
      </c>
      <c r="AD290" s="4">
        <v>66.796017487916743</v>
      </c>
      <c r="AE290" s="5">
        <v>-533.51100960485564</v>
      </c>
      <c r="AF290" s="5">
        <v>-667.10304458068913</v>
      </c>
      <c r="AJ290">
        <v>289</v>
      </c>
      <c r="AK290" s="4">
        <f t="shared" si="32"/>
        <v>-339.44937584081617</v>
      </c>
      <c r="AL290" s="4">
        <f t="shared" si="33"/>
        <v>-667.10304458068913</v>
      </c>
      <c r="AM290" s="4">
        <f t="shared" si="34"/>
        <v>-503.27621021075265</v>
      </c>
      <c r="AN290" s="4">
        <f t="shared" si="35"/>
        <v>163.82683436993648</v>
      </c>
      <c r="AQ290">
        <v>289</v>
      </c>
      <c r="AR290" s="4">
        <v>-503.27621021075265</v>
      </c>
      <c r="AS290" s="4">
        <v>163.82683436993648</v>
      </c>
      <c r="AT290" s="4">
        <f t="shared" si="36"/>
        <v>-339.44937584081617</v>
      </c>
      <c r="AU290" s="4">
        <f t="shared" si="37"/>
        <v>-667.10304458068913</v>
      </c>
      <c r="AW290" s="4">
        <v>1960.930831787236</v>
      </c>
      <c r="AX290">
        <f t="shared" si="38"/>
        <v>290</v>
      </c>
      <c r="AZ290" s="4">
        <v>1878.0774500853415</v>
      </c>
      <c r="BA290">
        <f t="shared" si="39"/>
        <v>290</v>
      </c>
    </row>
    <row r="291" spans="2:53" x14ac:dyDescent="0.35">
      <c r="B291">
        <v>191</v>
      </c>
      <c r="C291" s="4">
        <v>-1179.3284939439664</v>
      </c>
      <c r="D291" s="4">
        <v>36.508193564088742</v>
      </c>
      <c r="E291" s="5">
        <v>-1142.8203003798776</v>
      </c>
      <c r="F291" s="5">
        <v>-1215.8366875080551</v>
      </c>
      <c r="J291">
        <v>191</v>
      </c>
      <c r="K291" s="4">
        <v>-1459.2550874760409</v>
      </c>
      <c r="L291" s="4">
        <v>40.2406051743028</v>
      </c>
      <c r="M291" s="5">
        <v>-1419.0144823017381</v>
      </c>
      <c r="N291" s="5">
        <v>-1499.4956926503437</v>
      </c>
      <c r="T291">
        <v>290</v>
      </c>
      <c r="U291" s="4">
        <v>594.74896463648247</v>
      </c>
      <c r="V291" s="4">
        <v>54.597479400174734</v>
      </c>
      <c r="W291" s="5">
        <v>649.3464440366572</v>
      </c>
      <c r="X291" s="5">
        <v>540.15148523630774</v>
      </c>
      <c r="AB291">
        <v>290</v>
      </c>
      <c r="AC291" s="4">
        <v>496.19500714568062</v>
      </c>
      <c r="AD291" s="4">
        <v>60.179247384500513</v>
      </c>
      <c r="AE291" s="5">
        <v>556.37425453018113</v>
      </c>
      <c r="AF291" s="5">
        <v>436.01575976118011</v>
      </c>
      <c r="AJ291">
        <v>290</v>
      </c>
      <c r="AK291" s="4">
        <f t="shared" si="32"/>
        <v>649.3464440366572</v>
      </c>
      <c r="AL291" s="4">
        <f t="shared" si="33"/>
        <v>436.01575976118011</v>
      </c>
      <c r="AM291" s="4">
        <f t="shared" si="34"/>
        <v>542.68110189891866</v>
      </c>
      <c r="AN291" s="4">
        <f t="shared" si="35"/>
        <v>106.66534213773855</v>
      </c>
      <c r="AQ291">
        <v>290</v>
      </c>
      <c r="AR291" s="4">
        <v>542.68110189891866</v>
      </c>
      <c r="AS291" s="4">
        <v>106.66534213773855</v>
      </c>
      <c r="AT291" s="4">
        <f t="shared" si="36"/>
        <v>649.3464440366572</v>
      </c>
      <c r="AU291" s="4">
        <f t="shared" si="37"/>
        <v>436.01575976118011</v>
      </c>
      <c r="AW291" s="4">
        <v>1961.2224803506369</v>
      </c>
      <c r="AX291">
        <f t="shared" si="38"/>
        <v>291</v>
      </c>
      <c r="AZ291" s="4">
        <v>1880.4147660064305</v>
      </c>
      <c r="BA291">
        <f t="shared" si="39"/>
        <v>291</v>
      </c>
    </row>
    <row r="292" spans="2:53" x14ac:dyDescent="0.35">
      <c r="B292">
        <v>192</v>
      </c>
      <c r="C292" s="4">
        <v>1432.3331838016393</v>
      </c>
      <c r="D292" s="4">
        <v>99.63805285443317</v>
      </c>
      <c r="E292" s="5">
        <v>1531.9712366560725</v>
      </c>
      <c r="F292" s="5">
        <v>1332.6951309472061</v>
      </c>
      <c r="J292">
        <v>192</v>
      </c>
      <c r="K292" s="4">
        <v>1419.4095673096531</v>
      </c>
      <c r="L292" s="4">
        <v>109.82453947530962</v>
      </c>
      <c r="M292" s="5">
        <v>1529.2341067849627</v>
      </c>
      <c r="N292" s="5">
        <v>1309.5850278343435</v>
      </c>
      <c r="T292">
        <v>291</v>
      </c>
      <c r="U292" s="4">
        <v>1242.8568978623771</v>
      </c>
      <c r="V292" s="4">
        <v>57.93240226589603</v>
      </c>
      <c r="W292" s="5">
        <v>1300.7893001282732</v>
      </c>
      <c r="X292" s="5">
        <v>1184.9244955964809</v>
      </c>
      <c r="AB292">
        <v>291</v>
      </c>
      <c r="AC292" s="4">
        <v>1210.5621917474991</v>
      </c>
      <c r="AD292" s="4">
        <v>63.855115764311563</v>
      </c>
      <c r="AE292" s="5">
        <v>1274.4173075118106</v>
      </c>
      <c r="AF292" s="5">
        <v>1146.7070759831877</v>
      </c>
      <c r="AJ292">
        <v>291</v>
      </c>
      <c r="AK292" s="4">
        <f t="shared" si="32"/>
        <v>1300.7893001282732</v>
      </c>
      <c r="AL292" s="4">
        <f t="shared" si="33"/>
        <v>1146.7070759831877</v>
      </c>
      <c r="AM292" s="4">
        <f t="shared" si="34"/>
        <v>1223.7481880557305</v>
      </c>
      <c r="AN292" s="4">
        <f t="shared" si="35"/>
        <v>77.041112072542774</v>
      </c>
      <c r="AQ292">
        <v>291</v>
      </c>
      <c r="AR292" s="4">
        <v>1223.7481880557305</v>
      </c>
      <c r="AS292" s="4">
        <v>77.041112072542774</v>
      </c>
      <c r="AT292" s="4">
        <f t="shared" si="36"/>
        <v>1300.7893001282732</v>
      </c>
      <c r="AU292" s="4">
        <f t="shared" si="37"/>
        <v>1146.7070759831877</v>
      </c>
      <c r="AW292" s="4">
        <v>1961.2629089282864</v>
      </c>
      <c r="AX292">
        <f t="shared" si="38"/>
        <v>292</v>
      </c>
      <c r="AZ292" s="4">
        <v>1881.439449988271</v>
      </c>
      <c r="BA292">
        <f t="shared" si="39"/>
        <v>292</v>
      </c>
    </row>
    <row r="293" spans="2:53" x14ac:dyDescent="0.35">
      <c r="B293">
        <v>193</v>
      </c>
      <c r="C293" s="4">
        <v>-1167.5960849883772</v>
      </c>
      <c r="D293" s="4">
        <v>32.464805061501465</v>
      </c>
      <c r="E293" s="5">
        <v>-1135.1312799268758</v>
      </c>
      <c r="F293" s="5">
        <v>-1200.0608900498787</v>
      </c>
      <c r="J293">
        <v>193</v>
      </c>
      <c r="K293" s="4">
        <v>-1446.3232168345503</v>
      </c>
      <c r="L293" s="4">
        <v>35.78384124230206</v>
      </c>
      <c r="M293" s="5">
        <v>-1410.5393755922482</v>
      </c>
      <c r="N293" s="5">
        <v>-1482.1070580768524</v>
      </c>
      <c r="T293">
        <v>292</v>
      </c>
      <c r="U293" s="4">
        <v>1293.1953781129323</v>
      </c>
      <c r="V293" s="4">
        <v>58.810854127474272</v>
      </c>
      <c r="W293" s="5">
        <v>1352.0062322404065</v>
      </c>
      <c r="X293" s="5">
        <v>1234.3845239854581</v>
      </c>
      <c r="AB293">
        <v>292</v>
      </c>
      <c r="AC293" s="4">
        <v>1266.0470216194849</v>
      </c>
      <c r="AD293" s="4">
        <v>64.823376066326659</v>
      </c>
      <c r="AE293" s="5">
        <v>1330.8703976858114</v>
      </c>
      <c r="AF293" s="5">
        <v>1201.2236455531583</v>
      </c>
      <c r="AJ293">
        <v>292</v>
      </c>
      <c r="AK293" s="4">
        <f t="shared" si="32"/>
        <v>1352.0062322404065</v>
      </c>
      <c r="AL293" s="4">
        <f t="shared" si="33"/>
        <v>1201.2236455531583</v>
      </c>
      <c r="AM293" s="4">
        <f t="shared" si="34"/>
        <v>1276.6149388967824</v>
      </c>
      <c r="AN293" s="4">
        <f t="shared" si="35"/>
        <v>75.391293343624056</v>
      </c>
      <c r="AQ293">
        <v>292</v>
      </c>
      <c r="AR293" s="4">
        <v>1276.6149388967824</v>
      </c>
      <c r="AS293" s="4">
        <v>75.391293343624056</v>
      </c>
      <c r="AT293" s="4">
        <f t="shared" si="36"/>
        <v>1352.0062322404065</v>
      </c>
      <c r="AU293" s="4">
        <f t="shared" si="37"/>
        <v>1201.2236455531583</v>
      </c>
      <c r="AW293" s="4">
        <v>1961.8715639115278</v>
      </c>
      <c r="AX293">
        <f t="shared" si="38"/>
        <v>293</v>
      </c>
      <c r="AZ293" s="4">
        <v>1882.818862382408</v>
      </c>
      <c r="BA293">
        <f t="shared" si="39"/>
        <v>293</v>
      </c>
    </row>
    <row r="294" spans="2:53" x14ac:dyDescent="0.35">
      <c r="B294">
        <v>194</v>
      </c>
      <c r="C294" s="4">
        <v>-342.75970800538335</v>
      </c>
      <c r="D294" s="4">
        <v>56.309573144142178</v>
      </c>
      <c r="E294" s="5">
        <v>-286.45013486124117</v>
      </c>
      <c r="F294" s="5">
        <v>-399.06928114952552</v>
      </c>
      <c r="J294">
        <v>194</v>
      </c>
      <c r="K294" s="4">
        <v>-537.15977325557697</v>
      </c>
      <c r="L294" s="4">
        <v>62.06637686548811</v>
      </c>
      <c r="M294" s="5">
        <v>-475.09339639008886</v>
      </c>
      <c r="N294" s="5">
        <v>-599.22615012106507</v>
      </c>
      <c r="T294">
        <v>293</v>
      </c>
      <c r="U294" s="4">
        <v>1702.7582570620609</v>
      </c>
      <c r="V294" s="4">
        <v>38.6458289123469</v>
      </c>
      <c r="W294" s="5">
        <v>1741.4040859744077</v>
      </c>
      <c r="X294" s="5">
        <v>1664.1124281497141</v>
      </c>
      <c r="AB294">
        <v>293</v>
      </c>
      <c r="AC294" s="4">
        <v>1717.481521573874</v>
      </c>
      <c r="AD294" s="4">
        <v>42.596781464013418</v>
      </c>
      <c r="AE294" s="5">
        <v>1760.0783030378875</v>
      </c>
      <c r="AF294" s="5">
        <v>1674.8847401098606</v>
      </c>
      <c r="AJ294">
        <v>293</v>
      </c>
      <c r="AK294" s="4">
        <f t="shared" si="32"/>
        <v>1760.0783030378875</v>
      </c>
      <c r="AL294" s="4">
        <f t="shared" si="33"/>
        <v>1664.1124281497141</v>
      </c>
      <c r="AM294" s="4">
        <f t="shared" si="34"/>
        <v>1712.0953655938008</v>
      </c>
      <c r="AN294" s="4">
        <f t="shared" si="35"/>
        <v>47.982937444086701</v>
      </c>
      <c r="AQ294">
        <v>293</v>
      </c>
      <c r="AR294" s="4">
        <v>1712.0953655938008</v>
      </c>
      <c r="AS294" s="4">
        <v>47.982937444086701</v>
      </c>
      <c r="AT294" s="4">
        <f t="shared" si="36"/>
        <v>1760.0783030378875</v>
      </c>
      <c r="AU294" s="4">
        <f t="shared" si="37"/>
        <v>1664.1124281497141</v>
      </c>
      <c r="AW294" s="4">
        <v>1962.7168668294696</v>
      </c>
      <c r="AX294">
        <f t="shared" si="38"/>
        <v>294</v>
      </c>
      <c r="AZ294" s="4">
        <v>1883.3531060215141</v>
      </c>
      <c r="BA294">
        <f t="shared" si="39"/>
        <v>294</v>
      </c>
    </row>
    <row r="295" spans="2:53" x14ac:dyDescent="0.35">
      <c r="B295">
        <v>195</v>
      </c>
      <c r="C295" s="4">
        <v>664.64941886546217</v>
      </c>
      <c r="D295" s="4">
        <v>68.580729815029827</v>
      </c>
      <c r="E295" s="5">
        <v>733.23014868049199</v>
      </c>
      <c r="F295" s="5">
        <v>596.06868905043234</v>
      </c>
      <c r="J295">
        <v>195</v>
      </c>
      <c r="K295" s="4">
        <v>573.24172749887839</v>
      </c>
      <c r="L295" s="4">
        <v>75.592074042434433</v>
      </c>
      <c r="M295" s="5">
        <v>648.83380154131282</v>
      </c>
      <c r="N295" s="5">
        <v>497.64965345644396</v>
      </c>
      <c r="T295">
        <v>294</v>
      </c>
      <c r="U295" s="4">
        <v>1709.9202359594976</v>
      </c>
      <c r="V295" s="4">
        <v>40.116131089903206</v>
      </c>
      <c r="W295" s="5">
        <v>1750.0363670494007</v>
      </c>
      <c r="X295" s="5">
        <v>1669.8041048695945</v>
      </c>
      <c r="AB295">
        <v>294</v>
      </c>
      <c r="AC295" s="4">
        <v>1725.3757046857422</v>
      </c>
      <c r="AD295" s="4">
        <v>44.217399841367353</v>
      </c>
      <c r="AE295" s="5">
        <v>1769.5931045271095</v>
      </c>
      <c r="AF295" s="5">
        <v>1681.1583048443749</v>
      </c>
      <c r="AJ295">
        <v>294</v>
      </c>
      <c r="AK295" s="4">
        <f t="shared" si="32"/>
        <v>1769.5931045271095</v>
      </c>
      <c r="AL295" s="4">
        <f t="shared" si="33"/>
        <v>1669.8041048695945</v>
      </c>
      <c r="AM295" s="4">
        <f t="shared" si="34"/>
        <v>1719.698604698352</v>
      </c>
      <c r="AN295" s="4">
        <f t="shared" si="35"/>
        <v>49.894499828757489</v>
      </c>
      <c r="AQ295">
        <v>294</v>
      </c>
      <c r="AR295" s="4">
        <v>1719.698604698352</v>
      </c>
      <c r="AS295" s="4">
        <v>49.894499828757489</v>
      </c>
      <c r="AT295" s="4">
        <f t="shared" si="36"/>
        <v>1769.5931045271095</v>
      </c>
      <c r="AU295" s="4">
        <f t="shared" si="37"/>
        <v>1669.8041048695945</v>
      </c>
      <c r="AW295" s="4">
        <v>1962.7885834279714</v>
      </c>
      <c r="AX295">
        <f t="shared" si="38"/>
        <v>295</v>
      </c>
      <c r="AZ295" s="4">
        <v>1885.2229587583852</v>
      </c>
      <c r="BA295">
        <f t="shared" si="39"/>
        <v>295</v>
      </c>
    </row>
    <row r="296" spans="2:53" x14ac:dyDescent="0.35">
      <c r="B296">
        <v>196</v>
      </c>
      <c r="C296" s="4">
        <v>680.29263080624764</v>
      </c>
      <c r="D296" s="4">
        <v>69.708214500130907</v>
      </c>
      <c r="E296" s="5">
        <v>750.00084530637855</v>
      </c>
      <c r="F296" s="5">
        <v>610.58441630611674</v>
      </c>
      <c r="J296">
        <v>196</v>
      </c>
      <c r="K296" s="4">
        <v>590.48422168753314</v>
      </c>
      <c r="L296" s="4">
        <v>76.834827014409484</v>
      </c>
      <c r="M296" s="5">
        <v>667.31904870194262</v>
      </c>
      <c r="N296" s="5">
        <v>513.64939467312365</v>
      </c>
      <c r="T296">
        <v>295</v>
      </c>
      <c r="U296" s="4">
        <v>1771.7690394380759</v>
      </c>
      <c r="V296" s="4">
        <v>39.061746157769363</v>
      </c>
      <c r="W296" s="5">
        <v>1810.8307855958453</v>
      </c>
      <c r="X296" s="5">
        <v>1732.7072932803064</v>
      </c>
      <c r="AB296">
        <v>295</v>
      </c>
      <c r="AC296" s="4">
        <v>1793.5476145589444</v>
      </c>
      <c r="AD296" s="4">
        <v>43.05521996847807</v>
      </c>
      <c r="AE296" s="5">
        <v>1836.6028345274224</v>
      </c>
      <c r="AF296" s="5">
        <v>1750.4923945904663</v>
      </c>
      <c r="AJ296">
        <v>295</v>
      </c>
      <c r="AK296" s="4">
        <f t="shared" si="32"/>
        <v>1836.6028345274224</v>
      </c>
      <c r="AL296" s="4">
        <f t="shared" si="33"/>
        <v>1732.7072932803064</v>
      </c>
      <c r="AM296" s="4">
        <f t="shared" si="34"/>
        <v>1784.6550639038644</v>
      </c>
      <c r="AN296" s="4">
        <f t="shared" si="35"/>
        <v>51.947770623557972</v>
      </c>
      <c r="AQ296">
        <v>295</v>
      </c>
      <c r="AR296" s="4">
        <v>1784.6550639038644</v>
      </c>
      <c r="AS296" s="4">
        <v>51.947770623557972</v>
      </c>
      <c r="AT296" s="4">
        <f t="shared" si="36"/>
        <v>1836.6028345274224</v>
      </c>
      <c r="AU296" s="4">
        <f t="shared" si="37"/>
        <v>1732.7072932803064</v>
      </c>
      <c r="AW296" s="4">
        <v>1963.9962716149907</v>
      </c>
      <c r="AX296">
        <f t="shared" si="38"/>
        <v>296</v>
      </c>
      <c r="AZ296" s="4">
        <v>1885.356519668162</v>
      </c>
      <c r="BA296">
        <f t="shared" si="39"/>
        <v>296</v>
      </c>
    </row>
    <row r="297" spans="2:53" x14ac:dyDescent="0.35">
      <c r="B297">
        <v>197</v>
      </c>
      <c r="C297" s="4">
        <v>1445.8494678031075</v>
      </c>
      <c r="D297" s="4">
        <v>53.733387939653369</v>
      </c>
      <c r="E297" s="5">
        <v>1499.5828557427608</v>
      </c>
      <c r="F297" s="5">
        <v>1392.1160798634542</v>
      </c>
      <c r="J297">
        <v>197</v>
      </c>
      <c r="K297" s="4">
        <v>1434.3076872884467</v>
      </c>
      <c r="L297" s="4">
        <v>59.226815617744364</v>
      </c>
      <c r="M297" s="5">
        <v>1493.5345029061909</v>
      </c>
      <c r="N297" s="5">
        <v>1375.0808716707024</v>
      </c>
      <c r="T297">
        <v>296</v>
      </c>
      <c r="U297" s="4">
        <v>1722.3513850457628</v>
      </c>
      <c r="V297" s="4">
        <v>42.370387003168815</v>
      </c>
      <c r="W297" s="5">
        <v>1764.7217720489316</v>
      </c>
      <c r="X297" s="5">
        <v>1679.9809980425939</v>
      </c>
      <c r="AB297">
        <v>296</v>
      </c>
      <c r="AC297" s="4">
        <v>1739.0777510870557</v>
      </c>
      <c r="AD297" s="4">
        <v>46.70211938818133</v>
      </c>
      <c r="AE297" s="5">
        <v>1785.779870475237</v>
      </c>
      <c r="AF297" s="5">
        <v>1692.3756316988745</v>
      </c>
      <c r="AJ297">
        <v>296</v>
      </c>
      <c r="AK297" s="4">
        <f t="shared" si="32"/>
        <v>1785.779870475237</v>
      </c>
      <c r="AL297" s="4">
        <f t="shared" si="33"/>
        <v>1679.9809980425939</v>
      </c>
      <c r="AM297" s="4">
        <f t="shared" si="34"/>
        <v>1732.8804342589156</v>
      </c>
      <c r="AN297" s="4">
        <f t="shared" si="35"/>
        <v>52.899436216321419</v>
      </c>
      <c r="AQ297">
        <v>296</v>
      </c>
      <c r="AR297" s="4">
        <v>1732.8804342589156</v>
      </c>
      <c r="AS297" s="4">
        <v>52.899436216321419</v>
      </c>
      <c r="AT297" s="4">
        <f t="shared" si="36"/>
        <v>1785.779870475237</v>
      </c>
      <c r="AU297" s="4">
        <f t="shared" si="37"/>
        <v>1679.9809980425941</v>
      </c>
      <c r="AW297" s="4">
        <v>1964.3030581189832</v>
      </c>
      <c r="AX297">
        <f t="shared" si="38"/>
        <v>297</v>
      </c>
      <c r="AZ297" s="4">
        <v>1885.7402962989697</v>
      </c>
      <c r="BA297">
        <f t="shared" si="39"/>
        <v>297</v>
      </c>
    </row>
    <row r="298" spans="2:53" x14ac:dyDescent="0.35">
      <c r="B298">
        <v>198</v>
      </c>
      <c r="C298" s="4">
        <v>1564.5457689327516</v>
      </c>
      <c r="D298" s="4">
        <v>33.192440627269832</v>
      </c>
      <c r="E298" s="5">
        <v>1597.7382095600215</v>
      </c>
      <c r="F298" s="5">
        <v>1531.3533283054817</v>
      </c>
      <c r="J298">
        <v>198</v>
      </c>
      <c r="K298" s="4">
        <v>1565.1388931935892</v>
      </c>
      <c r="L298" s="4">
        <v>36.585866559206579</v>
      </c>
      <c r="M298" s="5">
        <v>1601.7247597527958</v>
      </c>
      <c r="N298" s="5">
        <v>1528.5530266343826</v>
      </c>
      <c r="T298">
        <v>297</v>
      </c>
      <c r="U298" s="4">
        <v>1942.633393134065</v>
      </c>
      <c r="V298" s="4">
        <v>17.098879493536657</v>
      </c>
      <c r="W298" s="5">
        <v>1959.7322726276018</v>
      </c>
      <c r="X298" s="5">
        <v>1925.5345136405283</v>
      </c>
      <c r="AB298">
        <v>297</v>
      </c>
      <c r="AC298" s="4">
        <v>1981.8802687992215</v>
      </c>
      <c r="AD298" s="4">
        <v>18.846981771763176</v>
      </c>
      <c r="AE298" s="5">
        <v>2000.7272505709848</v>
      </c>
      <c r="AF298" s="5">
        <v>1963.0332870274583</v>
      </c>
      <c r="AJ298">
        <v>297</v>
      </c>
      <c r="AK298" s="4">
        <f t="shared" si="32"/>
        <v>2000.7272505709848</v>
      </c>
      <c r="AL298" s="4">
        <f t="shared" si="33"/>
        <v>1925.5345136405283</v>
      </c>
      <c r="AM298" s="4">
        <f t="shared" si="34"/>
        <v>1963.1308821057564</v>
      </c>
      <c r="AN298" s="4">
        <f t="shared" si="35"/>
        <v>37.596368465228352</v>
      </c>
      <c r="AQ298">
        <v>297</v>
      </c>
      <c r="AR298" s="4">
        <v>1963.1308821057564</v>
      </c>
      <c r="AS298" s="4">
        <v>37.596368465228352</v>
      </c>
      <c r="AT298" s="4">
        <f t="shared" si="36"/>
        <v>2000.7272505709848</v>
      </c>
      <c r="AU298" s="4">
        <f t="shared" si="37"/>
        <v>1925.5345136405281</v>
      </c>
      <c r="AW298" s="4">
        <v>1964.5925511097716</v>
      </c>
      <c r="AX298">
        <f t="shared" si="38"/>
        <v>298</v>
      </c>
      <c r="AZ298" s="4">
        <v>1885.79089449086</v>
      </c>
      <c r="BA298">
        <f t="shared" si="39"/>
        <v>298</v>
      </c>
    </row>
    <row r="299" spans="2:53" x14ac:dyDescent="0.35">
      <c r="B299">
        <v>199</v>
      </c>
      <c r="C299" s="4">
        <v>1589.725851311121</v>
      </c>
      <c r="D299" s="4">
        <v>22.451039061125243</v>
      </c>
      <c r="E299" s="5">
        <v>1612.1768903722464</v>
      </c>
      <c r="F299" s="5">
        <v>1567.2748122499956</v>
      </c>
      <c r="J299">
        <v>199</v>
      </c>
      <c r="K299" s="4">
        <v>1592.8932588393623</v>
      </c>
      <c r="L299" s="4">
        <v>24.746318851016838</v>
      </c>
      <c r="M299" s="5">
        <v>1617.6395776903792</v>
      </c>
      <c r="N299" s="5">
        <v>1568.1469399883454</v>
      </c>
      <c r="T299">
        <v>298</v>
      </c>
      <c r="U299" s="4">
        <v>870.02473925867366</v>
      </c>
      <c r="V299" s="4">
        <v>50.417834967775661</v>
      </c>
      <c r="W299" s="5">
        <v>920.44257422644932</v>
      </c>
      <c r="X299" s="5">
        <v>819.606904290898</v>
      </c>
      <c r="AB299">
        <v>298</v>
      </c>
      <c r="AC299" s="4">
        <v>799.6135737525467</v>
      </c>
      <c r="AD299" s="4">
        <v>55.572297410986039</v>
      </c>
      <c r="AE299" s="5">
        <v>855.18587116353274</v>
      </c>
      <c r="AF299" s="5">
        <v>744.04127634156066</v>
      </c>
      <c r="AJ299">
        <v>298</v>
      </c>
      <c r="AK299" s="4">
        <f t="shared" si="32"/>
        <v>920.44257422644932</v>
      </c>
      <c r="AL299" s="4">
        <f t="shared" si="33"/>
        <v>744.04127634156066</v>
      </c>
      <c r="AM299" s="4">
        <f t="shared" si="34"/>
        <v>832.24192528400499</v>
      </c>
      <c r="AN299" s="4">
        <f t="shared" si="35"/>
        <v>88.200648942444332</v>
      </c>
      <c r="AQ299">
        <v>298</v>
      </c>
      <c r="AR299" s="4">
        <v>832.24192528400499</v>
      </c>
      <c r="AS299" s="4">
        <v>88.200648942444332</v>
      </c>
      <c r="AT299" s="4">
        <f t="shared" si="36"/>
        <v>920.44257422644932</v>
      </c>
      <c r="AU299" s="4">
        <f t="shared" si="37"/>
        <v>744.04127634156066</v>
      </c>
      <c r="AW299" s="4">
        <v>1964.7256039962981</v>
      </c>
      <c r="AX299">
        <f t="shared" si="38"/>
        <v>299</v>
      </c>
      <c r="AZ299" s="4">
        <v>1886.8924701305918</v>
      </c>
      <c r="BA299">
        <f t="shared" si="39"/>
        <v>299</v>
      </c>
    </row>
    <row r="300" spans="2:53" x14ac:dyDescent="0.35">
      <c r="B300">
        <v>200</v>
      </c>
      <c r="C300" s="4">
        <v>1619.3656213041882</v>
      </c>
      <c r="D300" s="4">
        <v>28.575795395322814</v>
      </c>
      <c r="E300" s="5">
        <v>1647.9414166995109</v>
      </c>
      <c r="F300" s="5">
        <v>1590.7898259088654</v>
      </c>
      <c r="J300">
        <v>200</v>
      </c>
      <c r="K300" s="4">
        <v>1625.5632478283919</v>
      </c>
      <c r="L300" s="4">
        <v>31.497239052001134</v>
      </c>
      <c r="M300" s="5">
        <v>1657.060486880393</v>
      </c>
      <c r="N300" s="5">
        <v>1594.0660087763908</v>
      </c>
      <c r="T300">
        <v>299</v>
      </c>
      <c r="U300" s="4">
        <v>983.38863380667135</v>
      </c>
      <c r="V300" s="4">
        <v>51.379028803221331</v>
      </c>
      <c r="W300" s="5">
        <v>1034.7676626098928</v>
      </c>
      <c r="X300" s="5">
        <v>932.00960500345002</v>
      </c>
      <c r="AB300">
        <v>299</v>
      </c>
      <c r="AC300" s="4">
        <v>924.56721500897015</v>
      </c>
      <c r="AD300" s="4">
        <v>56.631758804501715</v>
      </c>
      <c r="AE300" s="5">
        <v>981.19897381347187</v>
      </c>
      <c r="AF300" s="5">
        <v>867.93545620446844</v>
      </c>
      <c r="AJ300">
        <v>299</v>
      </c>
      <c r="AK300" s="4">
        <f t="shared" si="32"/>
        <v>1034.7676626098928</v>
      </c>
      <c r="AL300" s="4">
        <f t="shared" si="33"/>
        <v>867.93545620446844</v>
      </c>
      <c r="AM300" s="4">
        <f t="shared" si="34"/>
        <v>951.35155940718062</v>
      </c>
      <c r="AN300" s="4">
        <f t="shared" si="35"/>
        <v>83.416103202712179</v>
      </c>
      <c r="AQ300">
        <v>299</v>
      </c>
      <c r="AR300" s="4">
        <v>951.35155940718062</v>
      </c>
      <c r="AS300" s="4">
        <v>83.416103202712179</v>
      </c>
      <c r="AT300" s="4">
        <f t="shared" si="36"/>
        <v>1034.7676626098928</v>
      </c>
      <c r="AU300" s="4">
        <f t="shared" si="37"/>
        <v>867.93545620446844</v>
      </c>
      <c r="AW300" s="4">
        <v>1965.2045481596888</v>
      </c>
      <c r="AX300">
        <f t="shared" si="38"/>
        <v>300</v>
      </c>
      <c r="AZ300" s="4">
        <v>1888.228079228357</v>
      </c>
      <c r="BA300">
        <f t="shared" si="39"/>
        <v>300</v>
      </c>
    </row>
    <row r="301" spans="2:53" x14ac:dyDescent="0.35">
      <c r="B301">
        <v>201</v>
      </c>
      <c r="C301" s="4">
        <v>1669.9316177969904</v>
      </c>
      <c r="D301" s="4">
        <v>36.804876241796421</v>
      </c>
      <c r="E301" s="5">
        <v>1706.7364940387868</v>
      </c>
      <c r="F301" s="5">
        <v>1633.126741555194</v>
      </c>
      <c r="J301">
        <v>201</v>
      </c>
      <c r="K301" s="4">
        <v>1681.2988540434731</v>
      </c>
      <c r="L301" s="4">
        <v>40.567619176644826</v>
      </c>
      <c r="M301" s="5">
        <v>1721.8664732201178</v>
      </c>
      <c r="N301" s="5">
        <v>1640.7312348668283</v>
      </c>
      <c r="T301">
        <v>300</v>
      </c>
      <c r="U301" s="4">
        <v>1693.140742542646</v>
      </c>
      <c r="V301" s="4">
        <v>37.999350690154387</v>
      </c>
      <c r="W301" s="5">
        <v>1731.1400932328004</v>
      </c>
      <c r="X301" s="5">
        <v>1655.1413918524916</v>
      </c>
      <c r="AB301">
        <v>300</v>
      </c>
      <c r="AC301" s="4">
        <v>1706.8807613950801</v>
      </c>
      <c r="AD301" s="4">
        <v>41.884210603793576</v>
      </c>
      <c r="AE301" s="5">
        <v>1748.7649719988735</v>
      </c>
      <c r="AF301" s="5">
        <v>1664.9965507912866</v>
      </c>
      <c r="AJ301">
        <v>300</v>
      </c>
      <c r="AK301" s="4">
        <f t="shared" si="32"/>
        <v>1748.7649719988735</v>
      </c>
      <c r="AL301" s="4">
        <f t="shared" si="33"/>
        <v>1655.1413918524916</v>
      </c>
      <c r="AM301" s="4">
        <f t="shared" si="34"/>
        <v>1701.9531819256827</v>
      </c>
      <c r="AN301" s="4">
        <f t="shared" si="35"/>
        <v>46.811790073190878</v>
      </c>
      <c r="AQ301">
        <v>300</v>
      </c>
      <c r="AR301" s="4">
        <v>1701.9531819256827</v>
      </c>
      <c r="AS301" s="4">
        <v>46.811790073190878</v>
      </c>
      <c r="AT301" s="4">
        <f t="shared" si="36"/>
        <v>1748.7649719988735</v>
      </c>
      <c r="AU301" s="4">
        <f t="shared" si="37"/>
        <v>1655.1413918524918</v>
      </c>
      <c r="AW301" s="4">
        <v>1965.420761145444</v>
      </c>
      <c r="AX301">
        <f t="shared" si="38"/>
        <v>301</v>
      </c>
      <c r="AZ301" s="4">
        <v>1889.8600629089849</v>
      </c>
      <c r="BA301">
        <f t="shared" si="39"/>
        <v>301</v>
      </c>
    </row>
    <row r="302" spans="2:53" x14ac:dyDescent="0.35">
      <c r="B302">
        <v>202</v>
      </c>
      <c r="C302" s="4">
        <v>1694.9744790179845</v>
      </c>
      <c r="D302" s="4">
        <v>41.279357357205782</v>
      </c>
      <c r="E302" s="5">
        <v>1736.2538363751903</v>
      </c>
      <c r="F302" s="5">
        <v>1653.6951216607788</v>
      </c>
      <c r="J302">
        <v>202</v>
      </c>
      <c r="K302" s="4">
        <v>1708.9019697402227</v>
      </c>
      <c r="L302" s="4">
        <v>45.499548432716608</v>
      </c>
      <c r="M302" s="5">
        <v>1754.4015181729394</v>
      </c>
      <c r="N302" s="5">
        <v>1663.4024213075061</v>
      </c>
      <c r="T302">
        <v>301</v>
      </c>
      <c r="U302" s="4">
        <v>1396.941758141515</v>
      </c>
      <c r="V302" s="4">
        <v>51.806945046546218</v>
      </c>
      <c r="W302" s="5">
        <v>1448.7487031880612</v>
      </c>
      <c r="X302" s="5">
        <v>1345.1348130949689</v>
      </c>
      <c r="AB302">
        <v>301</v>
      </c>
      <c r="AC302" s="4">
        <v>1380.3999026971144</v>
      </c>
      <c r="AD302" s="4">
        <v>57.103423023249775</v>
      </c>
      <c r="AE302" s="5">
        <v>1437.503325720364</v>
      </c>
      <c r="AF302" s="5">
        <v>1323.2964796738647</v>
      </c>
      <c r="AJ302">
        <v>301</v>
      </c>
      <c r="AK302" s="4">
        <f t="shared" si="32"/>
        <v>1448.7487031880612</v>
      </c>
      <c r="AL302" s="4">
        <f t="shared" si="33"/>
        <v>1323.2964796738647</v>
      </c>
      <c r="AM302" s="4">
        <f t="shared" si="34"/>
        <v>1386.0225914309631</v>
      </c>
      <c r="AN302" s="4">
        <f t="shared" si="35"/>
        <v>62.726111757098124</v>
      </c>
      <c r="AQ302">
        <v>301</v>
      </c>
      <c r="AR302" s="4">
        <v>1386.0225914309631</v>
      </c>
      <c r="AS302" s="4">
        <v>62.726111757098124</v>
      </c>
      <c r="AT302" s="4">
        <f t="shared" si="36"/>
        <v>1448.7487031880612</v>
      </c>
      <c r="AU302" s="4">
        <f t="shared" si="37"/>
        <v>1323.296479673865</v>
      </c>
      <c r="AW302" s="4">
        <v>1965.4623094656492</v>
      </c>
      <c r="AX302">
        <f t="shared" si="38"/>
        <v>302</v>
      </c>
      <c r="AZ302" s="4">
        <v>1890.4965263366837</v>
      </c>
      <c r="BA302">
        <f t="shared" si="39"/>
        <v>302</v>
      </c>
    </row>
    <row r="303" spans="2:53" x14ac:dyDescent="0.35">
      <c r="B303">
        <v>203</v>
      </c>
      <c r="C303" s="4">
        <v>1704.4427388768811</v>
      </c>
      <c r="D303" s="4">
        <v>44.336693546829054</v>
      </c>
      <c r="E303" s="5">
        <v>1748.7794324237102</v>
      </c>
      <c r="F303" s="5">
        <v>1660.106045330052</v>
      </c>
      <c r="J303">
        <v>203</v>
      </c>
      <c r="K303" s="4">
        <v>1719.3382162228295</v>
      </c>
      <c r="L303" s="4">
        <v>48.869451089657503</v>
      </c>
      <c r="M303" s="5">
        <v>1768.207667312487</v>
      </c>
      <c r="N303" s="5">
        <v>1670.4687651331719</v>
      </c>
      <c r="T303">
        <v>302</v>
      </c>
      <c r="U303" s="4">
        <v>1681.5792623224984</v>
      </c>
      <c r="V303" s="4">
        <v>19.558390588680282</v>
      </c>
      <c r="W303" s="5">
        <v>1701.1376529111787</v>
      </c>
      <c r="X303" s="5">
        <v>1662.020871733818</v>
      </c>
      <c r="AB303">
        <v>302</v>
      </c>
      <c r="AC303" s="4">
        <v>1694.1372943716362</v>
      </c>
      <c r="AD303" s="4">
        <v>21.557940743966242</v>
      </c>
      <c r="AE303" s="5">
        <v>1715.6952351156024</v>
      </c>
      <c r="AF303" s="5">
        <v>1672.5793536276701</v>
      </c>
      <c r="AJ303">
        <v>302</v>
      </c>
      <c r="AK303" s="4">
        <f t="shared" si="32"/>
        <v>1715.6952351156024</v>
      </c>
      <c r="AL303" s="4">
        <f t="shared" si="33"/>
        <v>1662.020871733818</v>
      </c>
      <c r="AM303" s="4">
        <f t="shared" si="34"/>
        <v>1688.8580534247103</v>
      </c>
      <c r="AN303" s="4">
        <f t="shared" si="35"/>
        <v>26.837181690892066</v>
      </c>
      <c r="AQ303">
        <v>302</v>
      </c>
      <c r="AR303" s="4">
        <v>1688.8580534247103</v>
      </c>
      <c r="AS303" s="4">
        <v>26.837181690892066</v>
      </c>
      <c r="AT303" s="4">
        <f t="shared" si="36"/>
        <v>1715.6952351156024</v>
      </c>
      <c r="AU303" s="4">
        <f t="shared" si="37"/>
        <v>1662.0208717338182</v>
      </c>
      <c r="AW303" s="4">
        <v>1965.56962409944</v>
      </c>
      <c r="AX303">
        <f t="shared" si="38"/>
        <v>303</v>
      </c>
      <c r="AZ303" s="4">
        <v>1891.9132757096197</v>
      </c>
      <c r="BA303">
        <f t="shared" si="39"/>
        <v>303</v>
      </c>
    </row>
    <row r="304" spans="2:53" x14ac:dyDescent="0.35">
      <c r="B304">
        <v>204</v>
      </c>
      <c r="C304" s="4">
        <v>1600.29188042902</v>
      </c>
      <c r="D304" s="4">
        <v>25.287889631944836</v>
      </c>
      <c r="E304" s="5">
        <v>1625.5797700609648</v>
      </c>
      <c r="F304" s="5">
        <v>1575.0039907970752</v>
      </c>
      <c r="J304">
        <v>204</v>
      </c>
      <c r="K304" s="4">
        <v>1604.5395049141553</v>
      </c>
      <c r="L304" s="4">
        <v>27.87319456340856</v>
      </c>
      <c r="M304" s="5">
        <v>1632.4126994775638</v>
      </c>
      <c r="N304" s="5">
        <v>1576.6663103507467</v>
      </c>
      <c r="T304">
        <v>303</v>
      </c>
      <c r="U304" s="4">
        <v>1703.218669991182</v>
      </c>
      <c r="V304" s="4">
        <v>21.605120016013899</v>
      </c>
      <c r="W304" s="5">
        <v>1724.8237900071958</v>
      </c>
      <c r="X304" s="5">
        <v>1681.6135499751681</v>
      </c>
      <c r="AB304">
        <v>303</v>
      </c>
      <c r="AC304" s="4">
        <v>1717.9890047739227</v>
      </c>
      <c r="AD304" s="4">
        <v>23.813917354788487</v>
      </c>
      <c r="AE304" s="5">
        <v>1741.8029221287111</v>
      </c>
      <c r="AF304" s="5">
        <v>1694.1750874191343</v>
      </c>
      <c r="AJ304">
        <v>303</v>
      </c>
      <c r="AK304" s="4">
        <f t="shared" si="32"/>
        <v>1741.8029221287111</v>
      </c>
      <c r="AL304" s="4">
        <f t="shared" si="33"/>
        <v>1681.6135499751681</v>
      </c>
      <c r="AM304" s="4">
        <f t="shared" si="34"/>
        <v>1711.7082360519396</v>
      </c>
      <c r="AN304" s="4">
        <f t="shared" si="35"/>
        <v>30.094686076771495</v>
      </c>
      <c r="AQ304">
        <v>303</v>
      </c>
      <c r="AR304" s="4">
        <v>1711.7082360519396</v>
      </c>
      <c r="AS304" s="4">
        <v>30.094686076771495</v>
      </c>
      <c r="AT304" s="4">
        <f t="shared" si="36"/>
        <v>1741.8029221287111</v>
      </c>
      <c r="AU304" s="4">
        <f t="shared" si="37"/>
        <v>1681.6135499751681</v>
      </c>
      <c r="AW304" s="4">
        <v>1966.7819058457599</v>
      </c>
      <c r="AX304">
        <f t="shared" si="38"/>
        <v>304</v>
      </c>
      <c r="AZ304" s="4">
        <v>1891.9366598920474</v>
      </c>
      <c r="BA304">
        <f t="shared" si="39"/>
        <v>304</v>
      </c>
    </row>
    <row r="305" spans="2:53" x14ac:dyDescent="0.35">
      <c r="B305">
        <v>205</v>
      </c>
      <c r="C305" s="4">
        <v>1648.2506749316913</v>
      </c>
      <c r="D305" s="4">
        <v>47.941108647206732</v>
      </c>
      <c r="E305" s="5">
        <v>1696.1917835788979</v>
      </c>
      <c r="F305" s="5">
        <v>1600.3095662844846</v>
      </c>
      <c r="J305">
        <v>205</v>
      </c>
      <c r="K305" s="4">
        <v>1657.4013620977937</v>
      </c>
      <c r="L305" s="4">
        <v>52.842363216464719</v>
      </c>
      <c r="M305" s="5">
        <v>1710.2437253142584</v>
      </c>
      <c r="N305" s="5">
        <v>1604.558998881329</v>
      </c>
      <c r="T305">
        <v>304</v>
      </c>
      <c r="U305" s="4">
        <v>1708.3343692036367</v>
      </c>
      <c r="V305" s="4">
        <v>23.54262607215091</v>
      </c>
      <c r="W305" s="5">
        <v>1731.8769952757875</v>
      </c>
      <c r="X305" s="5">
        <v>1684.7917431314859</v>
      </c>
      <c r="AB305">
        <v>304</v>
      </c>
      <c r="AC305" s="4">
        <v>1723.6277069966857</v>
      </c>
      <c r="AD305" s="4">
        <v>25.949504153707011</v>
      </c>
      <c r="AE305" s="5">
        <v>1749.5772111503927</v>
      </c>
      <c r="AF305" s="5">
        <v>1697.6782028429786</v>
      </c>
      <c r="AJ305">
        <v>304</v>
      </c>
      <c r="AK305" s="4">
        <f t="shared" si="32"/>
        <v>1749.5772111503927</v>
      </c>
      <c r="AL305" s="4">
        <f t="shared" si="33"/>
        <v>1684.7917431314859</v>
      </c>
      <c r="AM305" s="4">
        <f t="shared" si="34"/>
        <v>1717.1844771409392</v>
      </c>
      <c r="AN305" s="4">
        <f t="shared" si="35"/>
        <v>32.392734009453534</v>
      </c>
      <c r="AQ305">
        <v>304</v>
      </c>
      <c r="AR305" s="4">
        <v>1717.1844771409392</v>
      </c>
      <c r="AS305" s="4">
        <v>32.392734009453534</v>
      </c>
      <c r="AT305" s="4">
        <f t="shared" si="36"/>
        <v>1749.5772111503927</v>
      </c>
      <c r="AU305" s="4">
        <f t="shared" si="37"/>
        <v>1684.7917431314856</v>
      </c>
      <c r="AW305" s="4">
        <v>1969.8619024058903</v>
      </c>
      <c r="AX305">
        <f t="shared" si="38"/>
        <v>305</v>
      </c>
      <c r="AZ305" s="4">
        <v>1892.3016869765409</v>
      </c>
      <c r="BA305">
        <f t="shared" si="39"/>
        <v>305</v>
      </c>
    </row>
    <row r="306" spans="2:53" x14ac:dyDescent="0.35">
      <c r="B306">
        <v>206</v>
      </c>
      <c r="C306" s="4">
        <v>1568.6624036540109</v>
      </c>
      <c r="D306" s="4">
        <v>38.377562626741394</v>
      </c>
      <c r="E306" s="5">
        <v>1607.0399662807522</v>
      </c>
      <c r="F306" s="5">
        <v>1530.2848410272695</v>
      </c>
      <c r="J306">
        <v>206</v>
      </c>
      <c r="K306" s="4">
        <v>1569.6763916642876</v>
      </c>
      <c r="L306" s="4">
        <v>42.301089000849458</v>
      </c>
      <c r="M306" s="5">
        <v>1611.9774806651371</v>
      </c>
      <c r="N306" s="5">
        <v>1527.3753026634381</v>
      </c>
      <c r="T306">
        <v>305</v>
      </c>
      <c r="U306" s="4">
        <v>1791.3110104296532</v>
      </c>
      <c r="V306" s="4">
        <v>32.731376079748415</v>
      </c>
      <c r="W306" s="5">
        <v>1824.0423865094015</v>
      </c>
      <c r="X306" s="5">
        <v>1758.5796343499048</v>
      </c>
      <c r="AB306">
        <v>305</v>
      </c>
      <c r="AC306" s="4">
        <v>1815.0874570498981</v>
      </c>
      <c r="AD306" s="4">
        <v>36.077665122613809</v>
      </c>
      <c r="AE306" s="5">
        <v>1851.1651221725119</v>
      </c>
      <c r="AF306" s="5">
        <v>1779.0097919272844</v>
      </c>
      <c r="AJ306">
        <v>305</v>
      </c>
      <c r="AK306" s="4">
        <f t="shared" si="32"/>
        <v>1851.1651221725119</v>
      </c>
      <c r="AL306" s="4">
        <f t="shared" si="33"/>
        <v>1758.5796343499048</v>
      </c>
      <c r="AM306" s="4">
        <f t="shared" si="34"/>
        <v>1804.8723782612083</v>
      </c>
      <c r="AN306" s="4">
        <f t="shared" si="35"/>
        <v>46.29274391130366</v>
      </c>
      <c r="AQ306">
        <v>305</v>
      </c>
      <c r="AR306" s="4">
        <v>1804.8723782612083</v>
      </c>
      <c r="AS306" s="4">
        <v>46.29274391130366</v>
      </c>
      <c r="AT306" s="4">
        <f t="shared" si="36"/>
        <v>1851.1651221725119</v>
      </c>
      <c r="AU306" s="4">
        <f t="shared" si="37"/>
        <v>1758.5796343499046</v>
      </c>
      <c r="AW306" s="4">
        <v>1970.0606633070113</v>
      </c>
      <c r="AX306">
        <f t="shared" si="38"/>
        <v>306</v>
      </c>
      <c r="AZ306" s="4">
        <v>1892.5020283412059</v>
      </c>
      <c r="BA306">
        <f t="shared" si="39"/>
        <v>306</v>
      </c>
    </row>
    <row r="307" spans="2:53" x14ac:dyDescent="0.35">
      <c r="B307">
        <v>207</v>
      </c>
      <c r="C307" s="4">
        <v>1581.6984136046653</v>
      </c>
      <c r="D307" s="4">
        <v>32.247582024464577</v>
      </c>
      <c r="E307" s="5">
        <v>1613.9459956291298</v>
      </c>
      <c r="F307" s="5">
        <v>1549.4508315802009</v>
      </c>
      <c r="J307">
        <v>207</v>
      </c>
      <c r="K307" s="4">
        <v>1584.0451368214999</v>
      </c>
      <c r="L307" s="4">
        <v>35.544410429248046</v>
      </c>
      <c r="M307" s="5">
        <v>1619.589547250748</v>
      </c>
      <c r="N307" s="5">
        <v>1548.5007263922519</v>
      </c>
      <c r="T307">
        <v>306</v>
      </c>
      <c r="U307" s="4">
        <v>1690.9921488734151</v>
      </c>
      <c r="V307" s="4">
        <v>20.620040220224467</v>
      </c>
      <c r="W307" s="5">
        <v>1711.6121890936395</v>
      </c>
      <c r="X307" s="5">
        <v>1670.3721086531907</v>
      </c>
      <c r="AB307">
        <v>306</v>
      </c>
      <c r="AC307" s="4">
        <v>1704.5125064615197</v>
      </c>
      <c r="AD307" s="4">
        <v>22.728128022101941</v>
      </c>
      <c r="AE307" s="5">
        <v>1727.2406344836218</v>
      </c>
      <c r="AF307" s="5">
        <v>1681.7843784394177</v>
      </c>
      <c r="AJ307">
        <v>306</v>
      </c>
      <c r="AK307" s="4">
        <f t="shared" si="32"/>
        <v>1727.2406344836218</v>
      </c>
      <c r="AL307" s="4">
        <f t="shared" si="33"/>
        <v>1670.3721086531907</v>
      </c>
      <c r="AM307" s="4">
        <f t="shared" si="34"/>
        <v>1698.8063715684061</v>
      </c>
      <c r="AN307" s="4">
        <f t="shared" si="35"/>
        <v>28.434262915215641</v>
      </c>
      <c r="AQ307">
        <v>306</v>
      </c>
      <c r="AR307" s="4">
        <v>1698.8063715684061</v>
      </c>
      <c r="AS307" s="4">
        <v>28.434262915215641</v>
      </c>
      <c r="AT307" s="4">
        <f t="shared" si="36"/>
        <v>1727.2406344836218</v>
      </c>
      <c r="AU307" s="4">
        <f t="shared" si="37"/>
        <v>1670.3721086531905</v>
      </c>
      <c r="AW307" s="4">
        <v>1970.6646965347584</v>
      </c>
      <c r="AX307">
        <f t="shared" si="38"/>
        <v>307</v>
      </c>
      <c r="AZ307" s="4">
        <v>1893.3930569202948</v>
      </c>
      <c r="BA307">
        <f t="shared" si="39"/>
        <v>307</v>
      </c>
    </row>
    <row r="308" spans="2:53" x14ac:dyDescent="0.35">
      <c r="B308">
        <v>208</v>
      </c>
      <c r="C308" s="4">
        <v>1598.919668855267</v>
      </c>
      <c r="D308" s="4">
        <v>31.237773090570386</v>
      </c>
      <c r="E308" s="5">
        <v>1630.1574419458375</v>
      </c>
      <c r="F308" s="5">
        <v>1567.6818957646965</v>
      </c>
      <c r="J308">
        <v>208</v>
      </c>
      <c r="K308" s="4">
        <v>1603.0270054239222</v>
      </c>
      <c r="L308" s="4">
        <v>34.431363777433205</v>
      </c>
      <c r="M308" s="5">
        <v>1637.4583692013555</v>
      </c>
      <c r="N308" s="5">
        <v>1568.595641646489</v>
      </c>
      <c r="T308">
        <v>307</v>
      </c>
      <c r="U308" s="4">
        <v>1612.6707939307325</v>
      </c>
      <c r="V308" s="4">
        <v>47.726703175296336</v>
      </c>
      <c r="W308" s="5">
        <v>1660.3974971060288</v>
      </c>
      <c r="X308" s="5">
        <v>1564.9440907554363</v>
      </c>
      <c r="AB308">
        <v>307</v>
      </c>
      <c r="AC308" s="4">
        <v>1618.1839754310213</v>
      </c>
      <c r="AD308" s="4">
        <v>52.606038022033715</v>
      </c>
      <c r="AE308" s="5">
        <v>1670.7900134530551</v>
      </c>
      <c r="AF308" s="5">
        <v>1565.5779374089875</v>
      </c>
      <c r="AJ308">
        <v>307</v>
      </c>
      <c r="AK308" s="4">
        <f t="shared" si="32"/>
        <v>1670.7900134530551</v>
      </c>
      <c r="AL308" s="4">
        <f t="shared" si="33"/>
        <v>1564.9440907554363</v>
      </c>
      <c r="AM308" s="4">
        <f t="shared" si="34"/>
        <v>1617.8670521042457</v>
      </c>
      <c r="AN308" s="4">
        <f t="shared" si="35"/>
        <v>52.922961348809395</v>
      </c>
      <c r="AQ308">
        <v>307</v>
      </c>
      <c r="AR308" s="4">
        <v>1617.8670521042457</v>
      </c>
      <c r="AS308" s="4">
        <v>52.922961348809395</v>
      </c>
      <c r="AT308" s="4">
        <f t="shared" si="36"/>
        <v>1670.7900134530551</v>
      </c>
      <c r="AU308" s="4">
        <f t="shared" si="37"/>
        <v>1564.9440907554363</v>
      </c>
      <c r="AW308" s="4">
        <v>1971.1143278780762</v>
      </c>
      <c r="AX308">
        <f t="shared" si="38"/>
        <v>308</v>
      </c>
      <c r="AZ308" s="4">
        <v>1894.5824797493428</v>
      </c>
      <c r="BA308">
        <f t="shared" si="39"/>
        <v>308</v>
      </c>
    </row>
    <row r="309" spans="2:53" x14ac:dyDescent="0.35">
      <c r="B309">
        <v>209</v>
      </c>
      <c r="C309" s="4">
        <v>-126.2247216671426</v>
      </c>
      <c r="D309" s="4">
        <v>61.150517486590616</v>
      </c>
      <c r="E309" s="5">
        <v>-65.074204180551988</v>
      </c>
      <c r="F309" s="5">
        <v>-187.37523915373322</v>
      </c>
      <c r="J309">
        <v>209</v>
      </c>
      <c r="K309" s="4">
        <v>-298.48735369683118</v>
      </c>
      <c r="L309" s="4">
        <v>67.402234680892889</v>
      </c>
      <c r="M309" s="5">
        <v>-231.08511901593829</v>
      </c>
      <c r="N309" s="5">
        <v>-365.88958837772407</v>
      </c>
      <c r="T309">
        <v>308</v>
      </c>
      <c r="U309" s="4">
        <v>1694.5219813300089</v>
      </c>
      <c r="V309" s="4">
        <v>33.196780988922427</v>
      </c>
      <c r="W309" s="5">
        <v>1727.7187623189313</v>
      </c>
      <c r="X309" s="5">
        <v>1661.3252003410864</v>
      </c>
      <c r="AB309">
        <v>308</v>
      </c>
      <c r="AC309" s="4">
        <v>1708.4032109952261</v>
      </c>
      <c r="AD309" s="4">
        <v>36.590650657309681</v>
      </c>
      <c r="AE309" s="5">
        <v>1744.9938616525358</v>
      </c>
      <c r="AF309" s="5">
        <v>1671.8125603379165</v>
      </c>
      <c r="AJ309">
        <v>308</v>
      </c>
      <c r="AK309" s="4">
        <f t="shared" si="32"/>
        <v>1744.9938616525358</v>
      </c>
      <c r="AL309" s="4">
        <f t="shared" si="33"/>
        <v>1661.3252003410864</v>
      </c>
      <c r="AM309" s="4">
        <f t="shared" si="34"/>
        <v>1703.1595309968111</v>
      </c>
      <c r="AN309" s="4">
        <f t="shared" si="35"/>
        <v>41.834330655724671</v>
      </c>
      <c r="AQ309">
        <v>308</v>
      </c>
      <c r="AR309" s="4">
        <v>1703.1595309968111</v>
      </c>
      <c r="AS309" s="4">
        <v>41.834330655724671</v>
      </c>
      <c r="AT309" s="4">
        <f t="shared" si="36"/>
        <v>1744.9938616525358</v>
      </c>
      <c r="AU309" s="4">
        <f t="shared" si="37"/>
        <v>1661.3252003410864</v>
      </c>
      <c r="AW309" s="4">
        <v>1971.1209460382015</v>
      </c>
      <c r="AX309">
        <f t="shared" si="38"/>
        <v>309</v>
      </c>
      <c r="AZ309" s="4">
        <v>1894.645578071711</v>
      </c>
      <c r="BA309">
        <f t="shared" si="39"/>
        <v>309</v>
      </c>
    </row>
    <row r="310" spans="2:53" x14ac:dyDescent="0.35">
      <c r="B310">
        <v>210</v>
      </c>
      <c r="C310" s="4">
        <v>612.50537906284399</v>
      </c>
      <c r="D310" s="4">
        <v>63.021845484112418</v>
      </c>
      <c r="E310" s="5">
        <v>675.5272245469564</v>
      </c>
      <c r="F310" s="5">
        <v>549.48353357873157</v>
      </c>
      <c r="J310">
        <v>210</v>
      </c>
      <c r="K310" s="4">
        <v>515.76674687002969</v>
      </c>
      <c r="L310" s="4">
        <v>69.464877713824308</v>
      </c>
      <c r="M310" s="5">
        <v>585.231624583854</v>
      </c>
      <c r="N310" s="5">
        <v>446.30186915620538</v>
      </c>
      <c r="T310">
        <v>309</v>
      </c>
      <c r="U310" s="4">
        <v>1739.5912913917352</v>
      </c>
      <c r="V310" s="4">
        <v>33.549982610368033</v>
      </c>
      <c r="W310" s="5">
        <v>1773.1412740021033</v>
      </c>
      <c r="X310" s="5">
        <v>1706.0413087813672</v>
      </c>
      <c r="AB310">
        <v>309</v>
      </c>
      <c r="AC310" s="4">
        <v>1758.0801775777663</v>
      </c>
      <c r="AD310" s="4">
        <v>36.979961812093677</v>
      </c>
      <c r="AE310" s="5">
        <v>1795.0601393898601</v>
      </c>
      <c r="AF310" s="5">
        <v>1721.1002157656726</v>
      </c>
      <c r="AJ310">
        <v>309</v>
      </c>
      <c r="AK310" s="4">
        <f t="shared" si="32"/>
        <v>1795.0601393898601</v>
      </c>
      <c r="AL310" s="4">
        <f t="shared" si="33"/>
        <v>1706.0413087813672</v>
      </c>
      <c r="AM310" s="4">
        <f t="shared" si="34"/>
        <v>1750.5507240856136</v>
      </c>
      <c r="AN310" s="4">
        <f t="shared" si="35"/>
        <v>44.509415304246431</v>
      </c>
      <c r="AQ310">
        <v>309</v>
      </c>
      <c r="AR310" s="4">
        <v>1750.5507240856136</v>
      </c>
      <c r="AS310" s="4">
        <v>44.509415304246431</v>
      </c>
      <c r="AT310" s="4">
        <f t="shared" si="36"/>
        <v>1795.0601393898601</v>
      </c>
      <c r="AU310" s="4">
        <f t="shared" si="37"/>
        <v>1706.0413087813672</v>
      </c>
      <c r="AW310" s="4">
        <v>1971.4169678571729</v>
      </c>
      <c r="AX310">
        <f t="shared" si="38"/>
        <v>310</v>
      </c>
      <c r="AZ310" s="4">
        <v>1900.208802659612</v>
      </c>
      <c r="BA310">
        <f t="shared" si="39"/>
        <v>310</v>
      </c>
    </row>
    <row r="311" spans="2:53" x14ac:dyDescent="0.35">
      <c r="B311">
        <v>211</v>
      </c>
      <c r="C311" s="4">
        <v>777.44521022796789</v>
      </c>
      <c r="D311" s="4">
        <v>53.86826425091067</v>
      </c>
      <c r="E311" s="5">
        <v>831.31347447887856</v>
      </c>
      <c r="F311" s="5">
        <v>723.57694597705722</v>
      </c>
      <c r="J311">
        <v>211</v>
      </c>
      <c r="K311" s="4">
        <v>697.56918559601968</v>
      </c>
      <c r="L311" s="4">
        <v>59.375480995535327</v>
      </c>
      <c r="M311" s="5">
        <v>756.94466659155501</v>
      </c>
      <c r="N311" s="5">
        <v>638.19370460048435</v>
      </c>
      <c r="T311">
        <v>310</v>
      </c>
      <c r="U311" s="4">
        <v>1800.3657980356979</v>
      </c>
      <c r="V311" s="4">
        <v>32.41487438127777</v>
      </c>
      <c r="W311" s="5">
        <v>1832.7806724169757</v>
      </c>
      <c r="X311" s="5">
        <v>1767.9509236544202</v>
      </c>
      <c r="AB311">
        <v>310</v>
      </c>
      <c r="AC311" s="4">
        <v>1825.0679599841883</v>
      </c>
      <c r="AD311" s="4">
        <v>35.728805903852503</v>
      </c>
      <c r="AE311" s="5">
        <v>1860.7967658880407</v>
      </c>
      <c r="AF311" s="5">
        <v>1789.3391540803359</v>
      </c>
      <c r="AJ311">
        <v>310</v>
      </c>
      <c r="AK311" s="4">
        <f t="shared" si="32"/>
        <v>1860.7967658880407</v>
      </c>
      <c r="AL311" s="4">
        <f t="shared" si="33"/>
        <v>1767.9509236544202</v>
      </c>
      <c r="AM311" s="4">
        <f t="shared" si="34"/>
        <v>1814.3738447712303</v>
      </c>
      <c r="AN311" s="4">
        <f t="shared" si="35"/>
        <v>46.422921116810357</v>
      </c>
      <c r="AQ311">
        <v>310</v>
      </c>
      <c r="AR311" s="4">
        <v>1814.3738447712303</v>
      </c>
      <c r="AS311" s="4">
        <v>46.422921116810357</v>
      </c>
      <c r="AT311" s="4">
        <f t="shared" si="36"/>
        <v>1860.7967658880407</v>
      </c>
      <c r="AU311" s="4">
        <f t="shared" si="37"/>
        <v>1767.95092365442</v>
      </c>
      <c r="AW311" s="4">
        <v>1972.0051732891698</v>
      </c>
      <c r="AX311">
        <f t="shared" si="38"/>
        <v>311</v>
      </c>
      <c r="AZ311" s="4">
        <v>1900.6667629066892</v>
      </c>
      <c r="BA311">
        <f t="shared" si="39"/>
        <v>311</v>
      </c>
    </row>
    <row r="312" spans="2:53" x14ac:dyDescent="0.35">
      <c r="B312">
        <v>212</v>
      </c>
      <c r="C312" s="4">
        <v>802.28223971289913</v>
      </c>
      <c r="D312" s="4">
        <v>55.594690072675576</v>
      </c>
      <c r="E312" s="5">
        <v>857.8769297855747</v>
      </c>
      <c r="F312" s="5">
        <v>746.68754964022355</v>
      </c>
      <c r="J312">
        <v>212</v>
      </c>
      <c r="K312" s="4">
        <v>724.94542636923461</v>
      </c>
      <c r="L312" s="4">
        <v>61.278407792896814</v>
      </c>
      <c r="M312" s="5">
        <v>786.22383416213142</v>
      </c>
      <c r="N312" s="5">
        <v>663.6670185763378</v>
      </c>
      <c r="T312">
        <v>311</v>
      </c>
      <c r="U312" s="4">
        <v>-600.99456928269547</v>
      </c>
      <c r="V312" s="4">
        <v>61.09391237722275</v>
      </c>
      <c r="W312" s="5">
        <v>-539.90065690547272</v>
      </c>
      <c r="X312" s="5">
        <v>-662.08848165991822</v>
      </c>
      <c r="AB312">
        <v>311</v>
      </c>
      <c r="AC312" s="4">
        <v>-821.79525040289491</v>
      </c>
      <c r="AD312" s="4">
        <v>67.339842553685685</v>
      </c>
      <c r="AE312" s="5">
        <v>-754.45540784920922</v>
      </c>
      <c r="AF312" s="5">
        <v>-889.13509295658059</v>
      </c>
      <c r="AJ312">
        <v>311</v>
      </c>
      <c r="AK312" s="4">
        <f t="shared" si="32"/>
        <v>-539.90065690547272</v>
      </c>
      <c r="AL312" s="4">
        <f t="shared" si="33"/>
        <v>-889.13509295658059</v>
      </c>
      <c r="AM312" s="4">
        <f t="shared" si="34"/>
        <v>-714.51787493102665</v>
      </c>
      <c r="AN312" s="4">
        <f t="shared" si="35"/>
        <v>174.61721802555394</v>
      </c>
      <c r="AQ312">
        <v>311</v>
      </c>
      <c r="AR312" s="4">
        <v>-714.51787493102665</v>
      </c>
      <c r="AS312" s="4">
        <v>174.61721802555394</v>
      </c>
      <c r="AT312" s="4">
        <f t="shared" si="36"/>
        <v>-539.90065690547272</v>
      </c>
      <c r="AU312" s="4">
        <f t="shared" si="37"/>
        <v>-889.13509295658059</v>
      </c>
      <c r="AW312" s="4">
        <v>1973.7512665447387</v>
      </c>
      <c r="AX312">
        <f t="shared" si="38"/>
        <v>312</v>
      </c>
      <c r="AZ312" s="4">
        <v>1901.8887257003285</v>
      </c>
      <c r="BA312">
        <f t="shared" si="39"/>
        <v>312</v>
      </c>
    </row>
    <row r="313" spans="2:53" x14ac:dyDescent="0.35">
      <c r="B313">
        <v>213</v>
      </c>
      <c r="C313" s="4">
        <v>1310.8924595244894</v>
      </c>
      <c r="D313" s="4">
        <v>64.829416549943176</v>
      </c>
      <c r="E313" s="5">
        <v>1375.7218760744327</v>
      </c>
      <c r="F313" s="5">
        <v>1246.0630429745461</v>
      </c>
      <c r="J313">
        <v>213</v>
      </c>
      <c r="K313" s="4">
        <v>1285.5533624240447</v>
      </c>
      <c r="L313" s="4">
        <v>71.457245631368892</v>
      </c>
      <c r="M313" s="5">
        <v>1357.0106080554137</v>
      </c>
      <c r="N313" s="5">
        <v>1214.0961167926757</v>
      </c>
      <c r="T313">
        <v>312</v>
      </c>
      <c r="U313" s="4">
        <v>925.78586067443052</v>
      </c>
      <c r="V313" s="4">
        <v>83.769224893257046</v>
      </c>
      <c r="W313" s="5">
        <v>1009.5550855676876</v>
      </c>
      <c r="X313" s="5">
        <v>842.01663578117348</v>
      </c>
      <c r="AB313">
        <v>312</v>
      </c>
      <c r="AC313" s="4">
        <v>861.07542798066106</v>
      </c>
      <c r="AD313" s="4">
        <v>92.333363434412604</v>
      </c>
      <c r="AE313" s="5">
        <v>953.40879141507367</v>
      </c>
      <c r="AF313" s="5">
        <v>768.74206454624846</v>
      </c>
      <c r="AJ313">
        <v>312</v>
      </c>
      <c r="AK313" s="4">
        <f t="shared" si="32"/>
        <v>1009.5550855676876</v>
      </c>
      <c r="AL313" s="4">
        <f t="shared" si="33"/>
        <v>768.74206454624846</v>
      </c>
      <c r="AM313" s="4">
        <f t="shared" si="34"/>
        <v>889.14857505696796</v>
      </c>
      <c r="AN313" s="4">
        <f t="shared" si="35"/>
        <v>120.40651051071961</v>
      </c>
      <c r="AQ313">
        <v>312</v>
      </c>
      <c r="AR313" s="4">
        <v>889.14857505696796</v>
      </c>
      <c r="AS313" s="4">
        <v>120.40651051071961</v>
      </c>
      <c r="AT313" s="4">
        <f t="shared" si="36"/>
        <v>1009.5550855676876</v>
      </c>
      <c r="AU313" s="4">
        <f t="shared" si="37"/>
        <v>768.74206454624834</v>
      </c>
      <c r="AW313" s="4">
        <v>1974.2006022812834</v>
      </c>
      <c r="AX313">
        <f t="shared" si="38"/>
        <v>313</v>
      </c>
      <c r="AZ313" s="4">
        <v>1902.4882978147498</v>
      </c>
      <c r="BA313">
        <f t="shared" si="39"/>
        <v>313</v>
      </c>
    </row>
    <row r="314" spans="2:53" x14ac:dyDescent="0.35">
      <c r="B314">
        <v>214</v>
      </c>
      <c r="C314" s="4">
        <v>1372.9164226581297</v>
      </c>
      <c r="D314" s="4">
        <v>65.587363537142267</v>
      </c>
      <c r="E314" s="5">
        <v>1438.5037861952719</v>
      </c>
      <c r="F314" s="5">
        <v>1307.3290591209875</v>
      </c>
      <c r="J314">
        <v>214</v>
      </c>
      <c r="K314" s="4">
        <v>1353.9183393825701</v>
      </c>
      <c r="L314" s="4">
        <v>72.292681254919671</v>
      </c>
      <c r="M314" s="5">
        <v>1426.2110206374898</v>
      </c>
      <c r="N314" s="5">
        <v>1281.6256581276505</v>
      </c>
      <c r="T314">
        <v>313</v>
      </c>
      <c r="U314" s="4">
        <v>2.6096680079390353</v>
      </c>
      <c r="V314" s="4">
        <v>43.782129338261029</v>
      </c>
      <c r="W314" s="5">
        <v>46.391797346200065</v>
      </c>
      <c r="X314" s="5">
        <v>-41.172461330321994</v>
      </c>
      <c r="AB314">
        <v>313</v>
      </c>
      <c r="AC314" s="4">
        <v>-156.48159275206717</v>
      </c>
      <c r="AD314" s="4">
        <v>48.258191063285267</v>
      </c>
      <c r="AE314" s="5">
        <v>-108.22340168878191</v>
      </c>
      <c r="AF314" s="5">
        <v>-204.73978381535244</v>
      </c>
      <c r="AJ314">
        <v>313</v>
      </c>
      <c r="AK314" s="4">
        <f t="shared" si="32"/>
        <v>46.391797346200065</v>
      </c>
      <c r="AL314" s="4">
        <f t="shared" si="33"/>
        <v>-204.73978381535244</v>
      </c>
      <c r="AM314" s="4">
        <f t="shared" si="34"/>
        <v>-79.173993234576187</v>
      </c>
      <c r="AN314" s="4">
        <f t="shared" si="35"/>
        <v>125.56579058077625</v>
      </c>
      <c r="AQ314">
        <v>313</v>
      </c>
      <c r="AR314" s="4">
        <v>-79.173993234576187</v>
      </c>
      <c r="AS314" s="4">
        <v>125.56579058077625</v>
      </c>
      <c r="AT314" s="4">
        <f t="shared" si="36"/>
        <v>46.391797346200065</v>
      </c>
      <c r="AU314" s="4">
        <f t="shared" si="37"/>
        <v>-204.73978381535244</v>
      </c>
      <c r="AW314" s="4">
        <v>1974.9158651225587</v>
      </c>
      <c r="AX314">
        <f t="shared" si="38"/>
        <v>314</v>
      </c>
      <c r="AZ314" s="4">
        <v>1905.574787520075</v>
      </c>
      <c r="BA314">
        <f t="shared" si="39"/>
        <v>314</v>
      </c>
    </row>
    <row r="315" spans="2:53" x14ac:dyDescent="0.35">
      <c r="B315">
        <v>215</v>
      </c>
      <c r="C315" s="4">
        <v>904.71783369356876</v>
      </c>
      <c r="D315" s="4">
        <v>59.182928576974405</v>
      </c>
      <c r="E315" s="5">
        <v>963.90076227054317</v>
      </c>
      <c r="F315" s="5">
        <v>845.53490511659436</v>
      </c>
      <c r="J315">
        <v>215</v>
      </c>
      <c r="K315" s="4">
        <v>837.85351331511765</v>
      </c>
      <c r="L315" s="4">
        <v>65.233489510901791</v>
      </c>
      <c r="M315" s="5">
        <v>903.08700282601944</v>
      </c>
      <c r="N315" s="5">
        <v>772.62002380421586</v>
      </c>
      <c r="T315">
        <v>314</v>
      </c>
      <c r="U315" s="4">
        <v>551.69503584559811</v>
      </c>
      <c r="V315" s="4">
        <v>41.488469768208915</v>
      </c>
      <c r="W315" s="5">
        <v>593.18350561380703</v>
      </c>
      <c r="X315" s="5">
        <v>510.2065660773892</v>
      </c>
      <c r="AB315">
        <v>314</v>
      </c>
      <c r="AC315" s="4">
        <v>448.73946414174816</v>
      </c>
      <c r="AD315" s="4">
        <v>45.730039430674651</v>
      </c>
      <c r="AE315" s="5">
        <v>494.46950357242281</v>
      </c>
      <c r="AF315" s="5">
        <v>403.00942471107351</v>
      </c>
      <c r="AJ315">
        <v>314</v>
      </c>
      <c r="AK315" s="4">
        <f t="shared" si="32"/>
        <v>593.18350561380703</v>
      </c>
      <c r="AL315" s="4">
        <f t="shared" si="33"/>
        <v>403.00942471107351</v>
      </c>
      <c r="AM315" s="4">
        <f t="shared" si="34"/>
        <v>498.09646516244027</v>
      </c>
      <c r="AN315" s="4">
        <f t="shared" si="35"/>
        <v>95.087040451366761</v>
      </c>
      <c r="AQ315">
        <v>314</v>
      </c>
      <c r="AR315" s="4">
        <v>498.09646516244027</v>
      </c>
      <c r="AS315" s="4">
        <v>95.087040451366761</v>
      </c>
      <c r="AT315" s="4">
        <f t="shared" si="36"/>
        <v>593.18350561380703</v>
      </c>
      <c r="AU315" s="4">
        <f t="shared" si="37"/>
        <v>403.00942471107351</v>
      </c>
      <c r="AW315" s="4">
        <v>1976.3154240287131</v>
      </c>
      <c r="AX315">
        <f t="shared" si="38"/>
        <v>315</v>
      </c>
      <c r="AZ315" s="4">
        <v>1905.6253857119655</v>
      </c>
      <c r="BA315">
        <f t="shared" si="39"/>
        <v>315</v>
      </c>
    </row>
    <row r="316" spans="2:53" x14ac:dyDescent="0.35">
      <c r="B316">
        <v>216</v>
      </c>
      <c r="C316" s="4">
        <v>1042.3506545410057</v>
      </c>
      <c r="D316" s="4">
        <v>71.450735827047652</v>
      </c>
      <c r="E316" s="5">
        <v>1113.8013903680535</v>
      </c>
      <c r="F316" s="5">
        <v>970.89991871395807</v>
      </c>
      <c r="J316">
        <v>216</v>
      </c>
      <c r="K316" s="4">
        <v>989.55721218547365</v>
      </c>
      <c r="L316" s="4">
        <v>78.755494839323205</v>
      </c>
      <c r="M316" s="5">
        <v>1068.312707024797</v>
      </c>
      <c r="N316" s="5">
        <v>910.80171734615044</v>
      </c>
      <c r="T316">
        <v>315</v>
      </c>
      <c r="U316" s="4">
        <v>618.50979924295825</v>
      </c>
      <c r="V316" s="4">
        <v>42.675324631960393</v>
      </c>
      <c r="W316" s="5">
        <v>661.18512387491865</v>
      </c>
      <c r="X316" s="5">
        <v>575.83447461099786</v>
      </c>
      <c r="AB316">
        <v>315</v>
      </c>
      <c r="AC316" s="4">
        <v>522.38502836194834</v>
      </c>
      <c r="AD316" s="4">
        <v>47.03823228572719</v>
      </c>
      <c r="AE316" s="5">
        <v>569.42326064767553</v>
      </c>
      <c r="AF316" s="5">
        <v>475.34679607622115</v>
      </c>
      <c r="AJ316">
        <v>315</v>
      </c>
      <c r="AK316" s="4">
        <f t="shared" si="32"/>
        <v>661.18512387491865</v>
      </c>
      <c r="AL316" s="4">
        <f t="shared" si="33"/>
        <v>475.34679607622115</v>
      </c>
      <c r="AM316" s="4">
        <f t="shared" si="34"/>
        <v>568.2659599755699</v>
      </c>
      <c r="AN316" s="4">
        <f t="shared" si="35"/>
        <v>92.919163899348746</v>
      </c>
      <c r="AQ316">
        <v>315</v>
      </c>
      <c r="AR316" s="4">
        <v>568.2659599755699</v>
      </c>
      <c r="AS316" s="4">
        <v>92.919163899348746</v>
      </c>
      <c r="AT316" s="4">
        <f t="shared" si="36"/>
        <v>661.18512387491865</v>
      </c>
      <c r="AU316" s="4">
        <f t="shared" si="37"/>
        <v>475.34679607622115</v>
      </c>
      <c r="AW316" s="4">
        <v>1978.4190845191592</v>
      </c>
      <c r="AX316">
        <f t="shared" si="38"/>
        <v>316</v>
      </c>
      <c r="AZ316" s="4">
        <v>1905.827778479528</v>
      </c>
      <c r="BA316">
        <f t="shared" si="39"/>
        <v>316</v>
      </c>
    </row>
    <row r="317" spans="2:53" x14ac:dyDescent="0.35">
      <c r="B317">
        <v>217</v>
      </c>
      <c r="C317" s="4">
        <v>830.61840871090089</v>
      </c>
      <c r="D317" s="4">
        <v>85.404595350046748</v>
      </c>
      <c r="E317" s="5">
        <v>916.02300406094764</v>
      </c>
      <c r="F317" s="5">
        <v>745.21381336085415</v>
      </c>
      <c r="J317">
        <v>217</v>
      </c>
      <c r="K317" s="4">
        <v>756.17854084254304</v>
      </c>
      <c r="L317" s="4">
        <v>94.135925830436463</v>
      </c>
      <c r="M317" s="5">
        <v>850.31446667297951</v>
      </c>
      <c r="N317" s="5">
        <v>662.04261501210658</v>
      </c>
      <c r="T317">
        <v>316</v>
      </c>
      <c r="U317" s="4">
        <v>949.35996355787893</v>
      </c>
      <c r="V317" s="4">
        <v>43.122300523034141</v>
      </c>
      <c r="W317" s="5">
        <v>992.48226408091307</v>
      </c>
      <c r="X317" s="5">
        <v>906.23766303484479</v>
      </c>
      <c r="AB317">
        <v>316</v>
      </c>
      <c r="AC317" s="4">
        <v>887.05962697440009</v>
      </c>
      <c r="AD317" s="4">
        <v>47.530904713453765</v>
      </c>
      <c r="AE317" s="5">
        <v>934.59053168785385</v>
      </c>
      <c r="AF317" s="5">
        <v>839.52872226094632</v>
      </c>
      <c r="AJ317">
        <v>316</v>
      </c>
      <c r="AK317" s="4">
        <f t="shared" si="32"/>
        <v>992.48226408091307</v>
      </c>
      <c r="AL317" s="4">
        <f t="shared" si="33"/>
        <v>839.52872226094632</v>
      </c>
      <c r="AM317" s="4">
        <f t="shared" si="34"/>
        <v>916.00549317092964</v>
      </c>
      <c r="AN317" s="4">
        <f t="shared" si="35"/>
        <v>76.476770909983429</v>
      </c>
      <c r="AQ317">
        <v>316</v>
      </c>
      <c r="AR317" s="4">
        <v>916.00549317092964</v>
      </c>
      <c r="AS317" s="4">
        <v>76.476770909983429</v>
      </c>
      <c r="AT317" s="4">
        <f t="shared" si="36"/>
        <v>992.48226408091307</v>
      </c>
      <c r="AU317" s="4">
        <f t="shared" si="37"/>
        <v>839.52872226094621</v>
      </c>
      <c r="AW317" s="4">
        <v>1978.8917749469485</v>
      </c>
      <c r="AX317">
        <f t="shared" si="38"/>
        <v>317</v>
      </c>
      <c r="AZ317" s="4">
        <v>1908.5182900753728</v>
      </c>
      <c r="BA317">
        <f t="shared" si="39"/>
        <v>317</v>
      </c>
    </row>
    <row r="318" spans="2:53" x14ac:dyDescent="0.35">
      <c r="B318">
        <v>218</v>
      </c>
      <c r="C318" s="4">
        <v>1607.5646017699114</v>
      </c>
      <c r="D318" s="4">
        <v>53.074279897859299</v>
      </c>
      <c r="E318" s="5">
        <v>1660.6388816677706</v>
      </c>
      <c r="F318" s="5">
        <v>1554.4903218720522</v>
      </c>
      <c r="J318">
        <v>218</v>
      </c>
      <c r="K318" s="4">
        <v>1612.5557522123895</v>
      </c>
      <c r="L318" s="4">
        <v>58.500323729547233</v>
      </c>
      <c r="M318" s="5">
        <v>1671.0560759419368</v>
      </c>
      <c r="N318" s="5">
        <v>1554.0554284828422</v>
      </c>
      <c r="T318">
        <v>317</v>
      </c>
      <c r="U318" s="4">
        <v>1095.6103946811857</v>
      </c>
      <c r="V318" s="4">
        <v>46.956249097231307</v>
      </c>
      <c r="W318" s="5">
        <v>1142.5666437784171</v>
      </c>
      <c r="X318" s="5">
        <v>1048.6541455839542</v>
      </c>
      <c r="AB318">
        <v>317</v>
      </c>
      <c r="AC318" s="4">
        <v>1048.2619566671365</v>
      </c>
      <c r="AD318" s="4">
        <v>51.756816646401489</v>
      </c>
      <c r="AE318" s="5">
        <v>1100.0187733135381</v>
      </c>
      <c r="AF318" s="5">
        <v>996.50514002073498</v>
      </c>
      <c r="AJ318">
        <v>317</v>
      </c>
      <c r="AK318" s="4">
        <f t="shared" si="32"/>
        <v>1142.5666437784171</v>
      </c>
      <c r="AL318" s="4">
        <f t="shared" si="33"/>
        <v>996.50514002073498</v>
      </c>
      <c r="AM318" s="4">
        <f t="shared" si="34"/>
        <v>1069.535891899576</v>
      </c>
      <c r="AN318" s="4">
        <f t="shared" si="35"/>
        <v>73.030751878841102</v>
      </c>
      <c r="AQ318">
        <v>317</v>
      </c>
      <c r="AR318" s="4">
        <v>1069.535891899576</v>
      </c>
      <c r="AS318" s="4">
        <v>73.030751878841102</v>
      </c>
      <c r="AT318" s="4">
        <f t="shared" si="36"/>
        <v>1142.5666437784171</v>
      </c>
      <c r="AU318" s="4">
        <f t="shared" si="37"/>
        <v>996.50514002073487</v>
      </c>
      <c r="AW318" s="4">
        <v>1980.9028671099968</v>
      </c>
      <c r="AX318">
        <f t="shared" si="38"/>
        <v>318</v>
      </c>
      <c r="AZ318" s="4">
        <v>1913.6416009708462</v>
      </c>
      <c r="BA318">
        <f t="shared" si="39"/>
        <v>318</v>
      </c>
    </row>
    <row r="319" spans="2:53" x14ac:dyDescent="0.35">
      <c r="B319">
        <v>219</v>
      </c>
      <c r="C319" s="4">
        <v>-69.552383671139069</v>
      </c>
      <c r="D319" s="4">
        <v>82.483561291077194</v>
      </c>
      <c r="E319" s="5">
        <v>12.931177619938126</v>
      </c>
      <c r="F319" s="5">
        <v>-152.03594496221626</v>
      </c>
      <c r="J319">
        <v>219</v>
      </c>
      <c r="K319" s="4">
        <v>-236.02112475021431</v>
      </c>
      <c r="L319" s="4">
        <v>90.916260139190399</v>
      </c>
      <c r="M319" s="5">
        <v>-145.10486461102391</v>
      </c>
      <c r="N319" s="5">
        <v>-326.93738488940471</v>
      </c>
      <c r="T319">
        <v>318</v>
      </c>
      <c r="U319" s="4">
        <v>1931.7833212221126</v>
      </c>
      <c r="V319" s="4">
        <v>10.349906513215142</v>
      </c>
      <c r="W319" s="5">
        <v>1942.1332277353276</v>
      </c>
      <c r="X319" s="5">
        <v>1921.4334147088975</v>
      </c>
      <c r="AB319">
        <v>318</v>
      </c>
      <c r="AC319" s="4">
        <v>1969.9209408430133</v>
      </c>
      <c r="AD319" s="4">
        <v>11.408028196686971</v>
      </c>
      <c r="AE319" s="5">
        <v>1981.3289690397003</v>
      </c>
      <c r="AF319" s="5">
        <v>1958.5129126463264</v>
      </c>
      <c r="AJ319">
        <v>318</v>
      </c>
      <c r="AK319" s="4">
        <f t="shared" si="32"/>
        <v>1981.3289690397003</v>
      </c>
      <c r="AL319" s="4">
        <f t="shared" si="33"/>
        <v>1921.4334147088975</v>
      </c>
      <c r="AM319" s="4">
        <f t="shared" si="34"/>
        <v>1951.381191874299</v>
      </c>
      <c r="AN319" s="4">
        <f t="shared" si="35"/>
        <v>29.947777165401249</v>
      </c>
      <c r="AQ319">
        <v>318</v>
      </c>
      <c r="AR319" s="4">
        <v>1951.381191874299</v>
      </c>
      <c r="AS319" s="4">
        <v>29.947777165401249</v>
      </c>
      <c r="AT319" s="4">
        <f t="shared" si="36"/>
        <v>1981.3289690397003</v>
      </c>
      <c r="AU319" s="4">
        <f t="shared" si="37"/>
        <v>1921.4334147088978</v>
      </c>
      <c r="AW319" s="4">
        <v>1981.3289690397003</v>
      </c>
      <c r="AX319">
        <f t="shared" si="38"/>
        <v>319</v>
      </c>
      <c r="AZ319" s="4">
        <v>1921.4334147088978</v>
      </c>
      <c r="BA319">
        <f t="shared" si="39"/>
        <v>319</v>
      </c>
    </row>
    <row r="320" spans="2:53" x14ac:dyDescent="0.35">
      <c r="B320">
        <v>220</v>
      </c>
      <c r="C320" s="4">
        <v>286.8795726112312</v>
      </c>
      <c r="D320" s="4">
        <v>90.962639902081264</v>
      </c>
      <c r="E320" s="5">
        <v>377.84221251331246</v>
      </c>
      <c r="F320" s="5">
        <v>195.91693270914993</v>
      </c>
      <c r="J320">
        <v>220</v>
      </c>
      <c r="K320" s="4">
        <v>156.85061783777155</v>
      </c>
      <c r="L320" s="4">
        <v>100.2621965254516</v>
      </c>
      <c r="M320" s="5">
        <v>257.11281436322315</v>
      </c>
      <c r="N320" s="5">
        <v>56.588421312319952</v>
      </c>
      <c r="T320">
        <v>319</v>
      </c>
      <c r="U320" s="4">
        <v>1945.7423455277058</v>
      </c>
      <c r="V320" s="4">
        <v>9.9367380115627633</v>
      </c>
      <c r="W320" s="5">
        <v>1955.6790835392685</v>
      </c>
      <c r="X320" s="5">
        <v>1935.805607516143</v>
      </c>
      <c r="AB320">
        <v>319</v>
      </c>
      <c r="AC320" s="4">
        <v>1985.307064637766</v>
      </c>
      <c r="AD320" s="4">
        <v>10.95261945354374</v>
      </c>
      <c r="AE320" s="5">
        <v>1996.2596840913097</v>
      </c>
      <c r="AF320" s="5">
        <v>1974.3544451842222</v>
      </c>
      <c r="AJ320">
        <v>319</v>
      </c>
      <c r="AK320" s="4">
        <f t="shared" si="32"/>
        <v>1996.2596840913097</v>
      </c>
      <c r="AL320" s="4">
        <f t="shared" si="33"/>
        <v>1935.805607516143</v>
      </c>
      <c r="AM320" s="4">
        <f t="shared" si="34"/>
        <v>1966.0326458037264</v>
      </c>
      <c r="AN320" s="4">
        <f t="shared" si="35"/>
        <v>30.227038287583355</v>
      </c>
      <c r="AQ320">
        <v>319</v>
      </c>
      <c r="AR320" s="4">
        <v>1966.0326458037264</v>
      </c>
      <c r="AS320" s="4">
        <v>30.227038287583355</v>
      </c>
      <c r="AT320" s="4">
        <f t="shared" si="36"/>
        <v>1996.2596840913097</v>
      </c>
      <c r="AU320" s="4">
        <f t="shared" si="37"/>
        <v>1935.805607516143</v>
      </c>
      <c r="AW320" s="4">
        <v>1987.3750648019623</v>
      </c>
      <c r="AX320">
        <f t="shared" si="38"/>
        <v>320</v>
      </c>
      <c r="AZ320" s="4">
        <v>1924.7569880522367</v>
      </c>
      <c r="BA320">
        <f t="shared" si="39"/>
        <v>320</v>
      </c>
    </row>
    <row r="321" spans="2:53" x14ac:dyDescent="0.35">
      <c r="B321">
        <v>221</v>
      </c>
      <c r="C321" s="4">
        <v>1775.1116349251661</v>
      </c>
      <c r="D321" s="4">
        <v>31.329679620121141</v>
      </c>
      <c r="E321" s="5">
        <v>1806.4413145452872</v>
      </c>
      <c r="F321" s="5">
        <v>1743.7819553050449</v>
      </c>
      <c r="J321">
        <v>221</v>
      </c>
      <c r="K321" s="4">
        <v>1797.2319399698217</v>
      </c>
      <c r="L321" s="4">
        <v>34.532666362073599</v>
      </c>
      <c r="M321" s="5">
        <v>1831.7646063318953</v>
      </c>
      <c r="N321" s="5">
        <v>1762.6992736077482</v>
      </c>
      <c r="T321">
        <v>320</v>
      </c>
      <c r="U321" s="4">
        <v>692.74504614917396</v>
      </c>
      <c r="V321" s="4">
        <v>48.836848626737719</v>
      </c>
      <c r="W321" s="5">
        <v>741.58189477591168</v>
      </c>
      <c r="X321" s="5">
        <v>643.90819752243624</v>
      </c>
      <c r="AB321">
        <v>320</v>
      </c>
      <c r="AC321" s="4">
        <v>604.20970849918467</v>
      </c>
      <c r="AD321" s="4">
        <v>53.829679085486305</v>
      </c>
      <c r="AE321" s="5">
        <v>658.03938758467098</v>
      </c>
      <c r="AF321" s="5">
        <v>550.38002941369837</v>
      </c>
      <c r="AJ321">
        <v>320</v>
      </c>
      <c r="AK321" s="4">
        <f t="shared" si="32"/>
        <v>741.58189477591168</v>
      </c>
      <c r="AL321" s="4">
        <f t="shared" si="33"/>
        <v>550.38002941369837</v>
      </c>
      <c r="AM321" s="4">
        <f t="shared" si="34"/>
        <v>645.98096209480502</v>
      </c>
      <c r="AN321" s="4">
        <f t="shared" si="35"/>
        <v>95.600932681106656</v>
      </c>
      <c r="AQ321">
        <v>320</v>
      </c>
      <c r="AR321" s="4">
        <v>645.98096209480502</v>
      </c>
      <c r="AS321" s="4">
        <v>95.600932681106656</v>
      </c>
      <c r="AT321" s="4">
        <f t="shared" si="36"/>
        <v>741.58189477591168</v>
      </c>
      <c r="AU321" s="4">
        <f t="shared" si="37"/>
        <v>550.38002941369837</v>
      </c>
      <c r="AW321" s="4">
        <v>1994.8337365620198</v>
      </c>
      <c r="AX321">
        <f t="shared" si="38"/>
        <v>321</v>
      </c>
      <c r="AZ321" s="4">
        <v>1925.5345136405281</v>
      </c>
      <c r="BA321">
        <f t="shared" si="39"/>
        <v>321</v>
      </c>
    </row>
    <row r="322" spans="2:53" x14ac:dyDescent="0.35">
      <c r="B322">
        <v>222</v>
      </c>
      <c r="C322" s="4">
        <v>1785.128779413564</v>
      </c>
      <c r="D322" s="4">
        <v>28.925659499301986</v>
      </c>
      <c r="E322" s="5">
        <v>1814.0544389128659</v>
      </c>
      <c r="F322" s="5">
        <v>1756.2031199142621</v>
      </c>
      <c r="J322">
        <v>222</v>
      </c>
      <c r="K322" s="4">
        <v>1808.2731862485216</v>
      </c>
      <c r="L322" s="4">
        <v>31.882871478545894</v>
      </c>
      <c r="M322" s="5">
        <v>1840.1560577270675</v>
      </c>
      <c r="N322" s="5">
        <v>1776.3903147699757</v>
      </c>
      <c r="T322">
        <v>321</v>
      </c>
      <c r="U322" s="4">
        <v>-619.43119922486403</v>
      </c>
      <c r="V322" s="4">
        <v>31.485549626481315</v>
      </c>
      <c r="W322" s="5">
        <v>-587.94564959838272</v>
      </c>
      <c r="X322" s="5">
        <v>-650.91674885134535</v>
      </c>
      <c r="AB322">
        <v>321</v>
      </c>
      <c r="AC322" s="4">
        <v>-842.11674741000252</v>
      </c>
      <c r="AD322" s="4">
        <v>34.704471723339793</v>
      </c>
      <c r="AE322" s="5">
        <v>-807.41227568666272</v>
      </c>
      <c r="AF322" s="5">
        <v>-876.82121913334231</v>
      </c>
      <c r="AJ322">
        <v>321</v>
      </c>
      <c r="AK322" s="4">
        <f t="shared" si="32"/>
        <v>-587.94564959838272</v>
      </c>
      <c r="AL322" s="4">
        <f t="shared" si="33"/>
        <v>-876.82121913334231</v>
      </c>
      <c r="AM322" s="4">
        <f t="shared" si="34"/>
        <v>-732.38343436586251</v>
      </c>
      <c r="AN322" s="4">
        <f t="shared" si="35"/>
        <v>144.4377847674798</v>
      </c>
      <c r="AQ322">
        <v>321</v>
      </c>
      <c r="AR322" s="4">
        <v>-732.38343436586251</v>
      </c>
      <c r="AS322" s="4">
        <v>144.4377847674798</v>
      </c>
      <c r="AT322" s="4">
        <f t="shared" si="36"/>
        <v>-587.94564959838272</v>
      </c>
      <c r="AU322" s="4">
        <f t="shared" si="37"/>
        <v>-876.82121913334231</v>
      </c>
      <c r="AW322" s="4">
        <v>1996.2596840913097</v>
      </c>
      <c r="AX322">
        <f t="shared" si="38"/>
        <v>322</v>
      </c>
      <c r="AZ322" s="4">
        <v>1935.805607516143</v>
      </c>
      <c r="BA322">
        <f t="shared" si="39"/>
        <v>322</v>
      </c>
    </row>
    <row r="323" spans="2:53" x14ac:dyDescent="0.35">
      <c r="B323">
        <v>223</v>
      </c>
      <c r="C323" s="4">
        <v>1790.6176257085763</v>
      </c>
      <c r="D323" s="4">
        <v>29.739873952136037</v>
      </c>
      <c r="E323" s="5">
        <v>1820.3574996607124</v>
      </c>
      <c r="F323" s="5">
        <v>1760.8777517564401</v>
      </c>
      <c r="J323">
        <v>223</v>
      </c>
      <c r="K323" s="4">
        <v>1814.3231842094531</v>
      </c>
      <c r="L323" s="4">
        <v>32.780327066595959</v>
      </c>
      <c r="M323" s="5">
        <v>1847.1035112760489</v>
      </c>
      <c r="N323" s="5">
        <v>1781.5428571428572</v>
      </c>
      <c r="T323">
        <v>322</v>
      </c>
      <c r="U323" s="4">
        <v>1943.8106259050251</v>
      </c>
      <c r="V323" s="4">
        <v>3.8079078648311553</v>
      </c>
      <c r="W323" s="5">
        <v>1947.6185337698562</v>
      </c>
      <c r="X323" s="5">
        <v>1940.0027180401939</v>
      </c>
      <c r="AB323">
        <v>322</v>
      </c>
      <c r="AC323" s="4">
        <v>1983.1778558477642</v>
      </c>
      <c r="AD323" s="4">
        <v>4.1972089541981061</v>
      </c>
      <c r="AE323" s="5">
        <v>1987.3750648019623</v>
      </c>
      <c r="AF323" s="5">
        <v>1978.9806468935662</v>
      </c>
      <c r="AJ323">
        <v>322</v>
      </c>
      <c r="AK323" s="4">
        <f t="shared" si="32"/>
        <v>1987.3750648019623</v>
      </c>
      <c r="AL323" s="4">
        <f t="shared" si="33"/>
        <v>1940.0027180401939</v>
      </c>
      <c r="AM323" s="4">
        <f t="shared" si="34"/>
        <v>1963.6888914210781</v>
      </c>
      <c r="AN323" s="4">
        <f t="shared" si="35"/>
        <v>23.686173380884156</v>
      </c>
      <c r="AQ323">
        <v>322</v>
      </c>
      <c r="AR323" s="4">
        <v>1963.6888914210781</v>
      </c>
      <c r="AS323" s="4">
        <v>23.686173380884156</v>
      </c>
      <c r="AT323" s="4">
        <f t="shared" si="36"/>
        <v>1987.3750648019623</v>
      </c>
      <c r="AU323" s="4">
        <f t="shared" si="37"/>
        <v>1940.0027180401939</v>
      </c>
      <c r="AW323" s="4">
        <v>2000.7272505709848</v>
      </c>
      <c r="AX323">
        <f t="shared" si="38"/>
        <v>323</v>
      </c>
      <c r="AZ323" s="4">
        <v>1940.0027180401939</v>
      </c>
      <c r="BA323">
        <f t="shared" si="39"/>
        <v>323</v>
      </c>
    </row>
    <row r="324" spans="2:53" x14ac:dyDescent="0.35">
      <c r="B324">
        <v>224</v>
      </c>
      <c r="C324" s="4">
        <v>1793.9795440642715</v>
      </c>
      <c r="D324" s="4">
        <v>31.36550048073633</v>
      </c>
      <c r="E324" s="5">
        <v>1825.3450445450078</v>
      </c>
      <c r="F324" s="5">
        <v>1762.6140435835352</v>
      </c>
      <c r="J324">
        <v>224</v>
      </c>
      <c r="K324" s="4">
        <v>1818.0288079605236</v>
      </c>
      <c r="L324" s="4">
        <v>34.572149364881966</v>
      </c>
      <c r="M324" s="5">
        <v>1852.6009573254055</v>
      </c>
      <c r="N324" s="5">
        <v>1783.4566585956418</v>
      </c>
      <c r="S324" s="1">
        <v>4206</v>
      </c>
      <c r="T324" t="s">
        <v>0</v>
      </c>
      <c r="U324" t="s">
        <v>8</v>
      </c>
      <c r="V324" t="s">
        <v>9</v>
      </c>
      <c r="W324" s="2" t="s">
        <v>7</v>
      </c>
      <c r="X324" s="2" t="s">
        <v>6</v>
      </c>
      <c r="AA324" s="1">
        <v>4636</v>
      </c>
      <c r="AB324" t="s">
        <v>0</v>
      </c>
      <c r="AC324" t="s">
        <v>8</v>
      </c>
      <c r="AD324" t="s">
        <v>9</v>
      </c>
      <c r="AE324" s="2" t="s">
        <v>7</v>
      </c>
      <c r="AF324" s="2" t="s">
        <v>6</v>
      </c>
    </row>
    <row r="325" spans="2:53" x14ac:dyDescent="0.35">
      <c r="B325">
        <v>225</v>
      </c>
      <c r="C325" s="4">
        <v>1869.4511806206924</v>
      </c>
      <c r="D325" s="4">
        <v>33.779823412884333</v>
      </c>
      <c r="E325" s="5">
        <v>1903.2310040335767</v>
      </c>
      <c r="F325" s="5">
        <v>1835.6713572078081</v>
      </c>
      <c r="J325">
        <v>225</v>
      </c>
      <c r="K325" s="4">
        <v>1901.2162799233311</v>
      </c>
      <c r="L325" s="4">
        <v>37.233300366650454</v>
      </c>
      <c r="M325" s="5">
        <v>1938.4495802899814</v>
      </c>
      <c r="N325" s="5">
        <v>1863.9829795566807</v>
      </c>
      <c r="U325" s="4"/>
      <c r="V325" s="4"/>
      <c r="AC325" s="4"/>
      <c r="AD325" s="4"/>
    </row>
    <row r="326" spans="2:53" x14ac:dyDescent="0.35">
      <c r="B326">
        <v>226</v>
      </c>
      <c r="C326" s="4">
        <v>1810.6519146853718</v>
      </c>
      <c r="D326" s="4">
        <v>31.41963308442088</v>
      </c>
      <c r="E326" s="5">
        <v>1842.0715477697927</v>
      </c>
      <c r="F326" s="5">
        <v>1779.232281600951</v>
      </c>
      <c r="J326">
        <v>226</v>
      </c>
      <c r="K326" s="4">
        <v>1836.4056767668528</v>
      </c>
      <c r="L326" s="4">
        <v>34.631816210027409</v>
      </c>
      <c r="M326" s="5">
        <v>1871.0374929768802</v>
      </c>
      <c r="N326" s="5">
        <v>1801.7738605568254</v>
      </c>
      <c r="U326" s="4"/>
      <c r="V326" s="4"/>
      <c r="AC326" s="4"/>
      <c r="AD326" s="4"/>
    </row>
    <row r="327" spans="2:53" x14ac:dyDescent="0.35">
      <c r="B327">
        <v>227</v>
      </c>
      <c r="C327" s="4">
        <v>1894.9743158925003</v>
      </c>
      <c r="D327" s="4">
        <v>28.917347687046409</v>
      </c>
      <c r="E327" s="5">
        <v>1923.8916635795467</v>
      </c>
      <c r="F327" s="5">
        <v>1866.0569682054538</v>
      </c>
      <c r="J327">
        <v>227</v>
      </c>
      <c r="K327" s="4">
        <v>1929.3487704416623</v>
      </c>
      <c r="L327" s="4">
        <v>31.873709908974597</v>
      </c>
      <c r="M327" s="5">
        <v>1961.2224803506369</v>
      </c>
      <c r="N327" s="5">
        <v>1897.4750605326876</v>
      </c>
      <c r="U327" s="4"/>
      <c r="V327" s="4"/>
      <c r="AC327" s="4"/>
      <c r="AD327" s="4"/>
    </row>
    <row r="328" spans="2:53" x14ac:dyDescent="0.35">
      <c r="B328">
        <v>228</v>
      </c>
      <c r="C328" s="4">
        <v>1569.7601729130133</v>
      </c>
      <c r="D328" s="4">
        <v>29.658605017169236</v>
      </c>
      <c r="E328" s="5">
        <v>1599.4187779301826</v>
      </c>
      <c r="F328" s="5">
        <v>1540.101567895844</v>
      </c>
      <c r="J328">
        <v>228</v>
      </c>
      <c r="K328" s="4">
        <v>1570.8863912564741</v>
      </c>
      <c r="L328" s="4">
        <v>32.690749609984891</v>
      </c>
      <c r="M328" s="5">
        <v>1603.5771408664591</v>
      </c>
      <c r="N328" s="5">
        <v>1538.1956416464891</v>
      </c>
      <c r="U328" s="4"/>
      <c r="V328" s="4"/>
      <c r="AC328" s="4"/>
      <c r="AD328" s="4"/>
    </row>
    <row r="329" spans="2:53" x14ac:dyDescent="0.35">
      <c r="B329">
        <v>229</v>
      </c>
      <c r="C329" s="4">
        <v>1579.4342645079728</v>
      </c>
      <c r="D329" s="4">
        <v>28.647823830006701</v>
      </c>
      <c r="E329" s="5">
        <v>1608.0820883379795</v>
      </c>
      <c r="F329" s="5">
        <v>1550.7864406779661</v>
      </c>
      <c r="J329">
        <v>229</v>
      </c>
      <c r="K329" s="4">
        <v>1581.5495126626156</v>
      </c>
      <c r="L329" s="4">
        <v>31.57663130668351</v>
      </c>
      <c r="M329" s="5">
        <v>1613.1261439692992</v>
      </c>
      <c r="N329" s="5">
        <v>1549.972881355932</v>
      </c>
      <c r="U329" s="4"/>
      <c r="V329" s="4"/>
      <c r="AC329" s="4"/>
      <c r="AD329" s="4"/>
    </row>
    <row r="330" spans="2:53" x14ac:dyDescent="0.35">
      <c r="B330">
        <v>230</v>
      </c>
      <c r="C330" s="4">
        <v>1629.4513763712737</v>
      </c>
      <c r="D330" s="4">
        <v>39.793564886095396</v>
      </c>
      <c r="E330" s="5">
        <v>1669.2449412573692</v>
      </c>
      <c r="F330" s="5">
        <v>1589.6578114851782</v>
      </c>
      <c r="J330">
        <v>230</v>
      </c>
      <c r="K330" s="4">
        <v>1636.6801190816036</v>
      </c>
      <c r="L330" s="4">
        <v>43.861856113157046</v>
      </c>
      <c r="M330" s="5">
        <v>1680.5419751947607</v>
      </c>
      <c r="N330" s="5">
        <v>1592.8182629684466</v>
      </c>
      <c r="U330" s="4"/>
      <c r="V330" s="4"/>
      <c r="AC330" s="4"/>
      <c r="AD330" s="4"/>
    </row>
    <row r="331" spans="2:53" x14ac:dyDescent="0.35">
      <c r="B331">
        <v>231</v>
      </c>
      <c r="C331" s="4">
        <v>1729.7600424126258</v>
      </c>
      <c r="D331" s="4">
        <v>46.143604578124524</v>
      </c>
      <c r="E331" s="5">
        <v>1775.9036469907503</v>
      </c>
      <c r="F331" s="5">
        <v>1683.6164378345013</v>
      </c>
      <c r="J331">
        <v>231</v>
      </c>
      <c r="K331" s="4">
        <v>1747.2438318176257</v>
      </c>
      <c r="L331" s="4">
        <v>50.861091494100179</v>
      </c>
      <c r="M331" s="5">
        <v>1798.104923311726</v>
      </c>
      <c r="N331" s="5">
        <v>1696.3827403235255</v>
      </c>
      <c r="U331" s="4"/>
      <c r="V331" s="4"/>
      <c r="AC331" s="4"/>
      <c r="AD331" s="4"/>
    </row>
    <row r="332" spans="2:53" x14ac:dyDescent="0.35">
      <c r="B332">
        <v>232</v>
      </c>
      <c r="C332" s="4">
        <v>1610.3776354961053</v>
      </c>
      <c r="D332" s="4">
        <v>29.592594862220494</v>
      </c>
      <c r="E332" s="5">
        <v>1639.9702303583258</v>
      </c>
      <c r="F332" s="5">
        <v>1580.7850406338848</v>
      </c>
      <c r="J332">
        <v>232</v>
      </c>
      <c r="K332" s="4">
        <v>1615.6563761673667</v>
      </c>
      <c r="L332" s="4">
        <v>32.617990913279698</v>
      </c>
      <c r="M332" s="5">
        <v>1648.2743670806465</v>
      </c>
      <c r="N332" s="5">
        <v>1583.038385254087</v>
      </c>
      <c r="U332" s="4"/>
      <c r="V332" s="4"/>
      <c r="AC332" s="4"/>
      <c r="AD332" s="4"/>
    </row>
    <row r="333" spans="2:53" x14ac:dyDescent="0.35">
      <c r="B333">
        <v>233</v>
      </c>
      <c r="C333" s="4">
        <v>1632.950515884344</v>
      </c>
      <c r="D333" s="4">
        <v>37.775796285988633</v>
      </c>
      <c r="E333" s="5">
        <v>1670.7263121703327</v>
      </c>
      <c r="F333" s="5">
        <v>1595.1747195983553</v>
      </c>
      <c r="J333">
        <v>233</v>
      </c>
      <c r="K333" s="4">
        <v>1640.5369927816973</v>
      </c>
      <c r="L333" s="4">
        <v>41.637801136909957</v>
      </c>
      <c r="M333" s="5">
        <v>1682.1747939186073</v>
      </c>
      <c r="N333" s="5">
        <v>1598.8991916447874</v>
      </c>
      <c r="U333" s="4"/>
      <c r="V333" s="4"/>
      <c r="AC333" s="4"/>
      <c r="AD333" s="4"/>
    </row>
    <row r="334" spans="2:53" x14ac:dyDescent="0.35">
      <c r="B334">
        <v>234</v>
      </c>
      <c r="C334" s="4">
        <v>-1376.6525182496634</v>
      </c>
      <c r="D334" s="4">
        <v>11.838205341378853</v>
      </c>
      <c r="E334" s="5">
        <v>-1364.8143129082846</v>
      </c>
      <c r="F334" s="5">
        <v>-1388.4907235910423</v>
      </c>
      <c r="J334">
        <v>234</v>
      </c>
      <c r="K334" s="4">
        <v>-1676.7525141715264</v>
      </c>
      <c r="L334" s="4">
        <v>13.048483110469533</v>
      </c>
      <c r="M334" s="5">
        <v>-1663.7040310610569</v>
      </c>
      <c r="N334" s="5">
        <v>-1689.8009972819959</v>
      </c>
      <c r="U334" s="4"/>
      <c r="V334" s="4"/>
      <c r="AC334" s="4"/>
      <c r="AD334" s="4"/>
    </row>
    <row r="335" spans="2:53" x14ac:dyDescent="0.35">
      <c r="B335">
        <v>235</v>
      </c>
      <c r="C335" s="4">
        <v>-1057.6819379307531</v>
      </c>
      <c r="D335" s="4">
        <v>40.354916320508892</v>
      </c>
      <c r="E335" s="5">
        <v>-1017.3270216102442</v>
      </c>
      <c r="F335" s="5">
        <v>-1098.036854251262</v>
      </c>
      <c r="J335">
        <v>235</v>
      </c>
      <c r="K335" s="4">
        <v>-1325.172007666898</v>
      </c>
      <c r="L335" s="4">
        <v>44.480597256747842</v>
      </c>
      <c r="M335" s="5">
        <v>-1280.6914104101502</v>
      </c>
      <c r="N335" s="5">
        <v>-1369.6526049236459</v>
      </c>
      <c r="U335" s="4"/>
      <c r="V335" s="4"/>
      <c r="AC335" s="4"/>
      <c r="AD335" s="4"/>
    </row>
    <row r="336" spans="2:53" x14ac:dyDescent="0.35">
      <c r="B336">
        <v>236</v>
      </c>
      <c r="C336" s="4">
        <v>-839.84335059744717</v>
      </c>
      <c r="D336" s="4">
        <v>50.224200751326862</v>
      </c>
      <c r="E336" s="5">
        <v>-789.61914984612031</v>
      </c>
      <c r="F336" s="5">
        <v>-890.06755134877403</v>
      </c>
      <c r="J336">
        <v>236</v>
      </c>
      <c r="K336" s="4">
        <v>-1085.062713592431</v>
      </c>
      <c r="L336" s="4">
        <v>55.358867019294394</v>
      </c>
      <c r="M336" s="5">
        <v>-1029.7038465731366</v>
      </c>
      <c r="N336" s="5">
        <v>-1140.4215806117254</v>
      </c>
      <c r="U336" s="4"/>
      <c r="V336" s="4"/>
      <c r="AC336" s="4"/>
      <c r="AD336" s="4"/>
    </row>
    <row r="337" spans="2:30" x14ac:dyDescent="0.35">
      <c r="B337">
        <v>237</v>
      </c>
      <c r="C337" s="4">
        <v>792.53953753925202</v>
      </c>
      <c r="D337" s="4">
        <v>92.536092137751666</v>
      </c>
      <c r="E337" s="5">
        <v>885.07562967700369</v>
      </c>
      <c r="F337" s="5">
        <v>700.00344540150036</v>
      </c>
      <c r="J337">
        <v>237</v>
      </c>
      <c r="K337" s="4">
        <v>714.20667998858107</v>
      </c>
      <c r="L337" s="4">
        <v>101.99651049705562</v>
      </c>
      <c r="M337" s="5">
        <v>816.2031904856367</v>
      </c>
      <c r="N337" s="5">
        <v>612.21016949152545</v>
      </c>
      <c r="U337" s="4"/>
      <c r="V337" s="4"/>
      <c r="AC337" s="4"/>
      <c r="AD337" s="4"/>
    </row>
    <row r="338" spans="2:30" x14ac:dyDescent="0.35">
      <c r="B338">
        <v>238</v>
      </c>
      <c r="C338" s="4">
        <v>1496.8271277680356</v>
      </c>
      <c r="D338" s="4">
        <v>56.361998565479269</v>
      </c>
      <c r="E338" s="5">
        <v>1553.1891263335149</v>
      </c>
      <c r="F338" s="5">
        <v>1440.4651292025562</v>
      </c>
      <c r="J338">
        <v>238</v>
      </c>
      <c r="K338" s="4">
        <v>1490.4970433505973</v>
      </c>
      <c r="L338" s="4">
        <v>62.124161994665201</v>
      </c>
      <c r="M338" s="5">
        <v>1552.6212053452625</v>
      </c>
      <c r="N338" s="5">
        <v>1428.3728813559321</v>
      </c>
      <c r="U338" s="4"/>
      <c r="V338" s="4"/>
      <c r="AC338" s="4"/>
      <c r="AD338" s="4"/>
    </row>
    <row r="339" spans="2:30" x14ac:dyDescent="0.35">
      <c r="B339">
        <v>239</v>
      </c>
      <c r="C339" s="4">
        <v>1591.2352840422495</v>
      </c>
      <c r="D339" s="4">
        <v>43.520744289143465</v>
      </c>
      <c r="E339" s="5">
        <v>1634.7560283313931</v>
      </c>
      <c r="F339" s="5">
        <v>1547.714539753106</v>
      </c>
      <c r="J339">
        <v>239</v>
      </c>
      <c r="K339" s="4">
        <v>1594.5570082786182</v>
      </c>
      <c r="L339" s="4">
        <v>47.97008333915096</v>
      </c>
      <c r="M339" s="5">
        <v>1642.5270916177692</v>
      </c>
      <c r="N339" s="5">
        <v>1546.5869249394673</v>
      </c>
      <c r="U339" s="4"/>
      <c r="V339" s="4"/>
      <c r="AC339" s="4"/>
      <c r="AD339" s="4"/>
    </row>
    <row r="340" spans="2:30" x14ac:dyDescent="0.35">
      <c r="B340">
        <v>240</v>
      </c>
      <c r="C340" s="4">
        <v>1566.0552016638799</v>
      </c>
      <c r="D340" s="4">
        <v>63.15034714079809</v>
      </c>
      <c r="E340" s="5">
        <v>1629.2055488046781</v>
      </c>
      <c r="F340" s="5">
        <v>1502.9048545230817</v>
      </c>
      <c r="J340">
        <v>240</v>
      </c>
      <c r="K340" s="4">
        <v>1566.8026426328452</v>
      </c>
      <c r="L340" s="4">
        <v>69.606516724854941</v>
      </c>
      <c r="M340" s="5">
        <v>1636.4091593577</v>
      </c>
      <c r="N340" s="5">
        <v>1497.1961259079903</v>
      </c>
      <c r="U340" s="4"/>
      <c r="V340" s="4"/>
      <c r="AC340" s="4"/>
      <c r="AD340" s="4"/>
    </row>
    <row r="341" spans="2:30" x14ac:dyDescent="0.35">
      <c r="B341">
        <v>241</v>
      </c>
      <c r="C341" s="4">
        <v>-238.60884955752226</v>
      </c>
      <c r="D341" s="4">
        <v>77.02042533593567</v>
      </c>
      <c r="E341" s="5">
        <v>-161.58842422158659</v>
      </c>
      <c r="F341" s="5">
        <v>-315.62927489345793</v>
      </c>
      <c r="J341">
        <v>241</v>
      </c>
      <c r="K341" s="4">
        <v>-422.36106194690274</v>
      </c>
      <c r="L341" s="4">
        <v>84.894601012219937</v>
      </c>
      <c r="M341" s="5">
        <v>-337.4664609346828</v>
      </c>
      <c r="N341" s="5">
        <v>-507.25566295912267</v>
      </c>
      <c r="U341" s="4"/>
      <c r="V341" s="4"/>
      <c r="AC341" s="4"/>
      <c r="AD341" s="4"/>
    </row>
    <row r="342" spans="2:30" x14ac:dyDescent="0.35">
      <c r="B342">
        <v>242</v>
      </c>
      <c r="C342" s="4">
        <v>-104.88683169528167</v>
      </c>
      <c r="D342" s="4">
        <v>82.265107404092532</v>
      </c>
      <c r="E342" s="5">
        <v>-22.621724291189139</v>
      </c>
      <c r="F342" s="5">
        <v>-187.1519390993742</v>
      </c>
      <c r="J342">
        <v>242</v>
      </c>
      <c r="K342" s="4">
        <v>-274.9679866237102</v>
      </c>
      <c r="L342" s="4">
        <v>90.67547264036466</v>
      </c>
      <c r="M342" s="5">
        <v>-184.29251398334554</v>
      </c>
      <c r="N342" s="5">
        <v>-365.64345926407486</v>
      </c>
      <c r="U342" s="4"/>
      <c r="V342" s="4"/>
      <c r="AC342" s="4"/>
      <c r="AD342" s="4"/>
    </row>
    <row r="343" spans="2:30" x14ac:dyDescent="0.35">
      <c r="B343">
        <v>243</v>
      </c>
      <c r="C343" s="4">
        <v>618.61172056604551</v>
      </c>
      <c r="D343" s="4">
        <v>77.090364986034501</v>
      </c>
      <c r="E343" s="5">
        <v>695.70208555208001</v>
      </c>
      <c r="F343" s="5">
        <v>541.521355580011</v>
      </c>
      <c r="J343">
        <v>243</v>
      </c>
      <c r="K343" s="4">
        <v>522.49736960156588</v>
      </c>
      <c r="L343" s="4">
        <v>84.97169093562934</v>
      </c>
      <c r="M343" s="5">
        <v>607.46906053719522</v>
      </c>
      <c r="N343" s="5">
        <v>437.52567866593654</v>
      </c>
      <c r="U343" s="4"/>
      <c r="V343" s="4"/>
      <c r="AC343" s="4"/>
      <c r="AD343" s="4"/>
    </row>
    <row r="344" spans="2:30" x14ac:dyDescent="0.35">
      <c r="B344">
        <v>244</v>
      </c>
      <c r="C344" s="4">
        <v>1538.8168019248808</v>
      </c>
      <c r="D344" s="4">
        <v>61.154959349562205</v>
      </c>
      <c r="E344" s="5">
        <v>1599.971761274443</v>
      </c>
      <c r="F344" s="5">
        <v>1477.6618425753186</v>
      </c>
      <c r="J344">
        <v>244</v>
      </c>
      <c r="K344" s="4">
        <v>1536.779527751723</v>
      </c>
      <c r="L344" s="4">
        <v>67.407130657291987</v>
      </c>
      <c r="M344" s="5">
        <v>1604.1866584090149</v>
      </c>
      <c r="N344" s="5">
        <v>1469.3723970944311</v>
      </c>
      <c r="U344" s="4"/>
      <c r="V344" s="4"/>
      <c r="AC344" s="4"/>
      <c r="AD344" s="4"/>
    </row>
    <row r="345" spans="2:30" x14ac:dyDescent="0.35">
      <c r="B345">
        <v>245</v>
      </c>
      <c r="C345" s="4">
        <v>1618.0620203091228</v>
      </c>
      <c r="D345" s="4">
        <v>47.444222929814259</v>
      </c>
      <c r="E345" s="5">
        <v>1665.506243238937</v>
      </c>
      <c r="F345" s="5">
        <v>1570.6177973793085</v>
      </c>
      <c r="J345">
        <v>245</v>
      </c>
      <c r="K345" s="4">
        <v>1624.1263733126707</v>
      </c>
      <c r="L345" s="4">
        <v>52.294678436190907</v>
      </c>
      <c r="M345" s="5">
        <v>1676.4210517488616</v>
      </c>
      <c r="N345" s="5">
        <v>1571.8316948764798</v>
      </c>
      <c r="U345" s="4"/>
      <c r="V345" s="4"/>
      <c r="AC345" s="4"/>
      <c r="AD345" s="4"/>
    </row>
    <row r="346" spans="2:30" x14ac:dyDescent="0.35">
      <c r="B346">
        <v>246</v>
      </c>
      <c r="C346" s="4">
        <v>1726.4667346356184</v>
      </c>
      <c r="D346" s="4">
        <v>44.075760479644572</v>
      </c>
      <c r="E346" s="5">
        <v>1770.5424951152629</v>
      </c>
      <c r="F346" s="5">
        <v>1682.3909741559739</v>
      </c>
      <c r="J346">
        <v>246</v>
      </c>
      <c r="K346" s="4">
        <v>1743.6138330410668</v>
      </c>
      <c r="L346" s="4">
        <v>48.581841555785132</v>
      </c>
      <c r="M346" s="5">
        <v>1792.1956745968519</v>
      </c>
      <c r="N346" s="5">
        <v>1695.0319914852817</v>
      </c>
      <c r="U346" s="4"/>
      <c r="V346" s="4"/>
      <c r="AC346" s="4"/>
      <c r="AD346" s="4"/>
    </row>
    <row r="347" spans="2:30" x14ac:dyDescent="0.35">
      <c r="B347">
        <v>247</v>
      </c>
      <c r="C347" s="4">
        <v>1903.5506382284573</v>
      </c>
      <c r="D347" s="4">
        <v>23.135872222026883</v>
      </c>
      <c r="E347" s="5">
        <v>1926.6865104504841</v>
      </c>
      <c r="F347" s="5">
        <v>1880.4147660064305</v>
      </c>
      <c r="J347">
        <v>247</v>
      </c>
      <c r="K347" s="4">
        <v>1938.8018922556175</v>
      </c>
      <c r="L347" s="4">
        <v>25.501165863365813</v>
      </c>
      <c r="M347" s="5">
        <v>1964.3030581189832</v>
      </c>
      <c r="N347" s="5">
        <v>1913.3007263922518</v>
      </c>
      <c r="U347" s="4"/>
      <c r="V347" s="4"/>
      <c r="AC347" s="4"/>
      <c r="AD347" s="4"/>
    </row>
    <row r="348" spans="2:30" x14ac:dyDescent="0.35">
      <c r="B348">
        <v>248</v>
      </c>
      <c r="C348" s="4">
        <v>659.64084662126334</v>
      </c>
      <c r="D348" s="4">
        <v>78.809370990624302</v>
      </c>
      <c r="E348" s="5">
        <v>738.45021761188764</v>
      </c>
      <c r="F348" s="5">
        <v>580.83147563063903</v>
      </c>
      <c r="J348">
        <v>248</v>
      </c>
      <c r="K348" s="4">
        <v>567.72110435952845</v>
      </c>
      <c r="L348" s="4">
        <v>86.866439351530062</v>
      </c>
      <c r="M348" s="5">
        <v>654.58754371105852</v>
      </c>
      <c r="N348" s="5">
        <v>480.85466500799839</v>
      </c>
      <c r="U348" s="4"/>
      <c r="V348" s="4"/>
      <c r="AC348" s="4"/>
      <c r="AD348" s="4"/>
    </row>
    <row r="349" spans="2:30" x14ac:dyDescent="0.35">
      <c r="B349">
        <v>249</v>
      </c>
      <c r="C349" s="4">
        <v>1170.7896578442967</v>
      </c>
      <c r="D349" s="4">
        <v>85.293881640311156</v>
      </c>
      <c r="E349" s="5">
        <v>1256.0835394846079</v>
      </c>
      <c r="F349" s="5">
        <v>1085.4957762039855</v>
      </c>
      <c r="J349">
        <v>249</v>
      </c>
      <c r="K349" s="4">
        <v>1131.1271644712695</v>
      </c>
      <c r="L349" s="4">
        <v>94.013893315378709</v>
      </c>
      <c r="M349" s="5">
        <v>1225.1410577866482</v>
      </c>
      <c r="N349" s="5">
        <v>1037.1132711558907</v>
      </c>
      <c r="U349" s="4"/>
      <c r="V349" s="4"/>
      <c r="AC349" s="4"/>
      <c r="AD349" s="4"/>
    </row>
    <row r="350" spans="2:30" x14ac:dyDescent="0.35">
      <c r="C350" s="4"/>
      <c r="D350" s="4"/>
      <c r="K350" s="4"/>
      <c r="L350" s="4"/>
      <c r="U350" s="4"/>
      <c r="V350" s="4"/>
      <c r="AC350" s="4"/>
      <c r="AD350" s="4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AlphaRoot_Step1_AtoE_4206</vt:lpstr>
      <vt:lpstr>AlphaRoot_Step2_AtoE_4636</vt:lpstr>
      <vt:lpstr>AlphaRoot_Step3_FtoT_4206</vt:lpstr>
      <vt:lpstr>AlphaRoot_Step4_FtoT_4636</vt:lpstr>
      <vt:lpstr>AlphaRoot_Final_Combined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2019-05-08T15:59:28Z</dcterms:created>
  <dcterms:modified xsi:type="dcterms:W3CDTF">2019-10-17T17:59:01Z</dcterms:modified>
</cp:coreProperties>
</file>